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5.xml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10.xml"/>
  <Override ContentType="application/vnd.openxmlformats-officedocument.spreadsheetml.table+xml" PartName="/xl/tables/table2.xml"/>
  <Override ContentType="application/vnd.openxmlformats-officedocument.spreadsheetml.table+xml" PartName="/xl/tables/table7.xml"/>
  <Override ContentType="application/vnd.openxmlformats-officedocument.spreadsheetml.table+xml" PartName="/xl/tables/table6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1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ENERAL" sheetId="1" r:id="rId5"/>
    <sheet state="visible" name="UPCM" sheetId="2" r:id="rId6"/>
    <sheet state="visible" name="CONCERTS" sheetId="3" r:id="rId7"/>
    <sheet state="visible" name="ALTELL" sheetId="4" r:id="rId8"/>
    <sheet state="visible" name="TACAM" sheetId="5" r:id="rId9"/>
    <sheet state="visible" name="RUGBY" sheetId="6" r:id="rId10"/>
    <sheet state="visible" name="TEATRE" sheetId="7" r:id="rId11"/>
    <sheet state="visible" name="AGO-JUNTES" sheetId="8" r:id="rId12"/>
    <sheet state="visible" name="CAMPANYES" sheetId="9" r:id="rId13"/>
    <sheet state="visible" name="CINEMA" sheetId="10" r:id="rId14"/>
    <sheet state="visible" name="ALTRES " sheetId="11" r:id="rId15"/>
  </sheets>
  <definedNames/>
  <calcPr/>
</workbook>
</file>

<file path=xl/sharedStrings.xml><?xml version="1.0" encoding="utf-8"?>
<sst xmlns="http://schemas.openxmlformats.org/spreadsheetml/2006/main" count="485" uniqueCount="159">
  <si>
    <t>ANY 2025</t>
  </si>
  <si>
    <t>PROJECTE/SECCIÓ</t>
  </si>
  <si>
    <t>NUM ACTIVITATS</t>
  </si>
  <si>
    <t>ASSISTENTS</t>
  </si>
  <si>
    <t>VOLUNTARIAT</t>
  </si>
  <si>
    <t>CATALÀ</t>
  </si>
  <si>
    <t xml:space="preserve">CONCERTS CENTRE </t>
  </si>
  <si>
    <t xml:space="preserve">UPCM </t>
  </si>
  <si>
    <t>ALTELL</t>
  </si>
  <si>
    <t>CINEMA</t>
  </si>
  <si>
    <t>RUGBY</t>
  </si>
  <si>
    <t>TACA'M</t>
  </si>
  <si>
    <t xml:space="preserve">TEATRE </t>
  </si>
  <si>
    <t>CAMPANYES</t>
  </si>
  <si>
    <t>AGO - JUNTES</t>
  </si>
  <si>
    <t>ALTRES</t>
  </si>
  <si>
    <t>TOTALS</t>
  </si>
  <si>
    <t>10</t>
  </si>
  <si>
    <t>1</t>
  </si>
  <si>
    <t>NOM ACTIVITAT</t>
  </si>
  <si>
    <t>Tipus d'activitat</t>
  </si>
  <si>
    <t>Data inici</t>
  </si>
  <si>
    <t>Data final</t>
  </si>
  <si>
    <t xml:space="preserve">Sessions </t>
  </si>
  <si>
    <t>Secció/projecte</t>
  </si>
  <si>
    <t>Organitzador</t>
  </si>
  <si>
    <t xml:space="preserve">Assistència </t>
  </si>
  <si>
    <t>Voluntaris</t>
  </si>
  <si>
    <t>Català</t>
  </si>
  <si>
    <t xml:space="preserve">SURVEILLED </t>
  </si>
  <si>
    <t xml:space="preserve">documental </t>
  </si>
  <si>
    <t>UPCM</t>
  </si>
  <si>
    <t>Centre</t>
  </si>
  <si>
    <t>La ciència com mai te l'han explicat</t>
  </si>
  <si>
    <t xml:space="preserve">conferència </t>
  </si>
  <si>
    <t>ESCRIPTURA CREATIVA - els dos nivells</t>
  </si>
  <si>
    <t xml:space="preserve">curset </t>
  </si>
  <si>
    <t xml:space="preserve">ESTIL AMB PROPÒSIT </t>
  </si>
  <si>
    <t xml:space="preserve">DONES EN ACCIÓ </t>
  </si>
  <si>
    <t>QUÈ PEBROTS ÉS LA CUINA SOSTENIBLE</t>
  </si>
  <si>
    <t>PSICOLOGIA I ESPORT</t>
  </si>
  <si>
    <t>DONES FENT POLITICA</t>
  </si>
  <si>
    <t>COMPOSITORES A LA HISTÒRIA</t>
  </si>
  <si>
    <t>MEDICINA I ART</t>
  </si>
  <si>
    <t xml:space="preserve">TOTALS </t>
  </si>
  <si>
    <t>DATA</t>
  </si>
  <si>
    <t>Voluntariat</t>
  </si>
  <si>
    <t>CALDES IS HELL</t>
  </si>
  <si>
    <t>Activitat 1</t>
  </si>
  <si>
    <t>Secció concerts</t>
  </si>
  <si>
    <t>JODIE CASH</t>
  </si>
  <si>
    <t>NANCY WISKEY BAND</t>
  </si>
  <si>
    <t>Benèfica</t>
  </si>
  <si>
    <t>JOAN PAU CUMELLAS BAND</t>
  </si>
  <si>
    <t>BRIGADA INTERGENERACIONAL</t>
  </si>
  <si>
    <t>KIMCHI</t>
  </si>
  <si>
    <t>LOS FUMERO I ARNED0</t>
  </si>
  <si>
    <t>LIA SAMPAI</t>
  </si>
  <si>
    <t>SERGI ESTELLA</t>
  </si>
  <si>
    <t>AARAM MÀRQUEZ</t>
  </si>
  <si>
    <t xml:space="preserve">GEORGE KAPLAN </t>
  </si>
  <si>
    <t>#ruralment vius de Javier Reina</t>
  </si>
  <si>
    <t>exposició</t>
  </si>
  <si>
    <t>altell</t>
  </si>
  <si>
    <t>AKELARRE</t>
  </si>
  <si>
    <t>TEMPS I EMOCIONS VENÇEM L'ALZEHIMER</t>
  </si>
  <si>
    <t>FOTOSÍNTESI</t>
  </si>
  <si>
    <t>LA FM FA UN CLIC</t>
  </si>
  <si>
    <t>altres</t>
  </si>
  <si>
    <t>DEL MÒBIL A L'ALTELL</t>
  </si>
  <si>
    <t>ATENEUS: ARQUITECTURES</t>
  </si>
  <si>
    <t>PRESENTACIÓ TACA'M 33</t>
  </si>
  <si>
    <t xml:space="preserve">PARES NORMALS </t>
  </si>
  <si>
    <t>Teatre amateur</t>
  </si>
  <si>
    <t>LA CRIADA DE DUES MESTRESSES</t>
  </si>
  <si>
    <t>EL FLORIDO PENSIL</t>
  </si>
  <si>
    <t>SENCILLAMENT NUA</t>
  </si>
  <si>
    <t>IMAGINA</t>
  </si>
  <si>
    <t>MARIA ROSA</t>
  </si>
  <si>
    <t>UN ENEMIC DEL POBLE</t>
  </si>
  <si>
    <t>AGOST</t>
  </si>
  <si>
    <t>CLOENDA ENTREGA DE PREMIS</t>
  </si>
  <si>
    <t>Entrenaments Camp Les Cremades</t>
  </si>
  <si>
    <t>Entrenaments</t>
  </si>
  <si>
    <t>Rugby-Touch</t>
  </si>
  <si>
    <t>Jornada de Lliga a Reus</t>
  </si>
  <si>
    <t>lliga</t>
  </si>
  <si>
    <t>Jornada de Lliga a Poblenou</t>
  </si>
  <si>
    <t>Jornada de Lliga a Caldes</t>
  </si>
  <si>
    <t>Jornada Solidària al circuit de Montmeló al Mou-te per l'Esclerosi Múltiple</t>
  </si>
  <si>
    <t>Jornada</t>
  </si>
  <si>
    <t>Jornada de Lliga a St Esteve de Palautordera</t>
  </si>
  <si>
    <t>Jornada de Lliga a Cervelló</t>
  </si>
  <si>
    <t>3r Torneig Internacional de Rugby 5 a Saint Paul les Dax</t>
  </si>
  <si>
    <t xml:space="preserve">Torneig-Viatge </t>
  </si>
  <si>
    <t>Sessió d'aproximació al Touch a Cadal de Joves de Palau-Solità i Plegamans</t>
  </si>
  <si>
    <t>Mostra</t>
  </si>
  <si>
    <t>3r Campionat de Rugby Touch en col·laboració amb Amics d'Europa</t>
  </si>
  <si>
    <t>Campionat</t>
  </si>
  <si>
    <t>Jornada de Lliga Catalana a Sant Boi</t>
  </si>
  <si>
    <t>Jornada de Lliga Catalana a Vic</t>
  </si>
  <si>
    <t>EL PEIX IRISAT</t>
  </si>
  <si>
    <t>Familiar</t>
  </si>
  <si>
    <t>TITELLES</t>
  </si>
  <si>
    <t>LA LLEGENDA DE ST JORDI</t>
  </si>
  <si>
    <t>DES-TERRATS</t>
  </si>
  <si>
    <t>teatre</t>
  </si>
  <si>
    <t>ANTÍGONA A L'ASFALT</t>
  </si>
  <si>
    <t>TXHEKÒV IN LOVE</t>
  </si>
  <si>
    <t>NADAL QUI HO DIRIA</t>
  </si>
  <si>
    <t>Assaig grup 1</t>
  </si>
  <si>
    <t>Assaig</t>
  </si>
  <si>
    <t>Assaig grup 2</t>
  </si>
  <si>
    <t>ASSEMBLEA GENERAL SOCIS</t>
  </si>
  <si>
    <t>REUNIONS SOCIS</t>
  </si>
  <si>
    <t>General</t>
  </si>
  <si>
    <t>JUNTES</t>
  </si>
  <si>
    <t>ACTUALITZACIÓ DADES SOCI</t>
  </si>
  <si>
    <t>Dades</t>
  </si>
  <si>
    <t>ATENCIÓ AL SOCI</t>
  </si>
  <si>
    <t>Recepció</t>
  </si>
  <si>
    <t>VOLUNTARI DISSENY</t>
  </si>
  <si>
    <t>SOCIS</t>
  </si>
  <si>
    <t>TV3- EL BEN PARIT</t>
  </si>
  <si>
    <t>PARADETA ST JORDI</t>
  </si>
  <si>
    <t>CAMINS D'ATENEUS</t>
  </si>
  <si>
    <t>CONCURS ARXIU DEL CENTRE</t>
  </si>
  <si>
    <t xml:space="preserve">CAPTACIÓ DE FONS </t>
  </si>
  <si>
    <t>ARXIU COMARCAL</t>
  </si>
  <si>
    <t>Un lugar comun</t>
  </si>
  <si>
    <t>Cicle Gaudí</t>
  </si>
  <si>
    <t>Cinema</t>
  </si>
  <si>
    <t>Centre, Acadèmia</t>
  </si>
  <si>
    <t>Marco</t>
  </si>
  <si>
    <t>El 47</t>
  </si>
  <si>
    <t>Sessió IES - Diari d'una sextorsió</t>
  </si>
  <si>
    <t>Activitat instituts</t>
  </si>
  <si>
    <t>L'àvia i el foraster</t>
  </si>
  <si>
    <t>Salve Maria</t>
  </si>
  <si>
    <t>Flow</t>
  </si>
  <si>
    <t>Cicle Familiar</t>
  </si>
  <si>
    <t>Los Destellos</t>
  </si>
  <si>
    <t>La Furia</t>
  </si>
  <si>
    <t>SHAHID, crèixer o morir a Palestina</t>
  </si>
  <si>
    <t>Programació pròpia</t>
  </si>
  <si>
    <t>Centre, Aturem les Guerres</t>
  </si>
  <si>
    <t>Wolfgang</t>
  </si>
  <si>
    <t>Sorda</t>
  </si>
  <si>
    <t>Molt lluny</t>
  </si>
  <si>
    <t>El Gran Nadal dels Animals</t>
  </si>
  <si>
    <t>Reunions Secció Cinema</t>
  </si>
  <si>
    <t>Reunions</t>
  </si>
  <si>
    <t>?</t>
  </si>
  <si>
    <t>Cineclub</t>
  </si>
  <si>
    <t>Altres</t>
  </si>
  <si>
    <t>WORKSHOP INSTALL</t>
  </si>
  <si>
    <t>ACTIVITATS ALTRES</t>
  </si>
  <si>
    <t>PODCAST CENTRA'T</t>
  </si>
  <si>
    <t>PODCAST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</si>
</sst>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dd/mm/yyyy"/>
  </numFmts>
  <fonts count="18">
    <font>
      <sz val="10.0"/>
      <color rgb="FF000000"/>
      <name val="Arial"/>
      <scheme val="minor"/>
    </font>
    <font>
      <color theme="1"/>
      <name val="Montserrat"/>
    </font>
    <font>
      <b/>
      <color rgb="FF000000"/>
      <name val="Montserrat"/>
    </font>
    <font>
      <color rgb="FF00FF00"/>
      <name val="Montserrat"/>
    </font>
    <font>
      <b/>
      <color theme="1"/>
      <name val="Montserrat"/>
    </font>
    <font>
      <color rgb="FFFF0000"/>
      <name val="Montserrat"/>
    </font>
    <font>
      <color rgb="FF000000"/>
      <name val="Montserrat"/>
    </font>
    <font>
      <color rgb="FFFFFFFF"/>
      <name val="Montserrat"/>
    </font>
    <font>
      <b/>
      <color rgb="FFFF0000"/>
      <name val="Montserrat"/>
    </font>
    <font>
      <b/>
      <color rgb="FFFF0000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>
      <sz val="10.0"/>
      <color theme="1"/>
      <name val="Montserrat"/>
    </font>
    <font>
      <sz val="10.0"/>
      <color rgb="FFFFFFFF"/>
      <name val="Montserrat"/>
    </font>
    <font>
      <sz val="11.0"/>
      <color rgb="FF000000"/>
      <name val="Montserrat"/>
    </font>
    <font>
      <sz val="10.0"/>
      <color rgb="FF000000"/>
      <name val="Montserrat"/>
    </font>
    <font>
      <b/>
      <sz val="10.0"/>
      <color theme="1"/>
      <name val="Montserrat"/>
    </font>
    <font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8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wrapText="1"/>
    </xf>
    <xf borderId="0" fillId="0" fontId="1" numFmtId="0" xfId="0" applyFont="1"/>
    <xf borderId="0" fillId="0" fontId="1" numFmtId="0" xfId="0" applyAlignment="1" applyFont="1">
      <alignment horizontal="left" readingOrder="0" shrinkToFit="0" vertical="center" wrapText="1"/>
    </xf>
    <xf borderId="0" fillId="0" fontId="1" numFmtId="0" xfId="0" applyAlignment="1" applyFont="1">
      <alignment shrinkToFit="0" vertical="center" wrapText="0"/>
    </xf>
    <xf borderId="0" fillId="0" fontId="1" numFmtId="49" xfId="0" applyAlignment="1" applyFont="1" applyNumberFormat="1">
      <alignment readingOrder="0" shrinkToFit="0" vertical="center" wrapText="0"/>
    </xf>
    <xf borderId="0" fillId="0" fontId="1" numFmtId="0" xfId="0" applyAlignment="1" applyFont="1">
      <alignment shrinkToFit="0" vertical="center" wrapText="0"/>
    </xf>
    <xf borderId="0" fillId="0" fontId="2" numFmtId="49" xfId="0" applyAlignment="1" applyFont="1" applyNumberFormat="1">
      <alignment readingOrder="0" shrinkToFit="0" vertical="center" wrapText="0"/>
    </xf>
    <xf borderId="0" fillId="0" fontId="2" numFmtId="0" xfId="0" applyAlignment="1" applyFont="1">
      <alignment readingOrder="0" shrinkToFit="0" vertical="center" wrapText="0"/>
    </xf>
    <xf borderId="0" fillId="0" fontId="3" numFmtId="0" xfId="0" applyAlignment="1" applyFont="1">
      <alignment shrinkToFit="0" vertical="center" wrapText="0"/>
    </xf>
    <xf borderId="0" fillId="0" fontId="3" numFmtId="0" xfId="0" applyFont="1"/>
    <xf borderId="0" fillId="0" fontId="4" numFmtId="49" xfId="0" applyAlignment="1" applyFont="1" applyNumberFormat="1">
      <alignment readingOrder="0" shrinkToFit="0" vertical="center" wrapText="0"/>
    </xf>
    <xf borderId="0" fillId="0" fontId="4" numFmtId="0" xfId="0" applyAlignment="1" applyFont="1">
      <alignment readingOrder="0" shrinkToFit="0" vertical="center" wrapText="0"/>
    </xf>
    <xf borderId="0" fillId="0" fontId="5" numFmtId="0" xfId="0" applyAlignment="1" applyFont="1">
      <alignment shrinkToFit="0" vertical="center" wrapText="0"/>
    </xf>
    <xf borderId="0" fillId="0" fontId="6" numFmtId="0" xfId="0" applyAlignment="1" applyFont="1">
      <alignment shrinkToFit="0" vertical="center" wrapText="0"/>
    </xf>
    <xf borderId="0" fillId="0" fontId="1" numFmtId="49" xfId="0" applyAlignment="1" applyFont="1" applyNumberFormat="1">
      <alignment shrinkToFit="0" vertical="center" wrapText="0"/>
    </xf>
    <xf borderId="0" fillId="0" fontId="4" numFmtId="0" xfId="0" applyAlignment="1" applyFont="1">
      <alignment shrinkToFit="0" vertical="center" wrapText="0"/>
    </xf>
    <xf borderId="0" fillId="0" fontId="7" numFmtId="0" xfId="0" applyAlignment="1" applyFont="1">
      <alignment horizontal="left" readingOrder="0" shrinkToFit="0" wrapText="1"/>
    </xf>
    <xf borderId="0" fillId="0" fontId="8" numFmtId="0" xfId="0" applyAlignment="1" applyFont="1">
      <alignment horizontal="left" readingOrder="0" shrinkToFit="0" wrapText="1"/>
    </xf>
    <xf borderId="0" fillId="0" fontId="8" numFmtId="49" xfId="0" applyAlignment="1" applyFont="1" applyNumberFormat="1">
      <alignment readingOrder="0" shrinkToFit="0" wrapText="0"/>
    </xf>
    <xf borderId="0" fillId="0" fontId="8" numFmtId="0" xfId="0" applyAlignment="1" applyFont="1">
      <alignment shrinkToFit="0" wrapText="0"/>
    </xf>
    <xf borderId="0" fillId="0" fontId="8" numFmtId="0" xfId="0" applyAlignment="1" applyFont="1">
      <alignment readingOrder="0"/>
    </xf>
    <xf borderId="0" fillId="0" fontId="9" numFmtId="0" xfId="0" applyAlignment="1" applyFont="1">
      <alignment readingOrder="0"/>
    </xf>
    <xf borderId="0" fillId="0" fontId="7" numFmtId="0" xfId="0" applyFont="1"/>
    <xf borderId="0" fillId="0" fontId="1" numFmtId="0" xfId="0" applyAlignment="1" applyFont="1">
      <alignment horizontal="left" readingOrder="0" shrinkToFit="0" vertical="center" wrapText="0"/>
    </xf>
    <xf borderId="0" fillId="0" fontId="1" numFmtId="0" xfId="0" applyAlignment="1" applyFont="1">
      <alignment readingOrder="0" shrinkToFit="0" vertical="center" wrapText="0"/>
    </xf>
    <xf borderId="0" fillId="0" fontId="1" numFmtId="0" xfId="0" applyAlignment="1" applyFont="1">
      <alignment readingOrder="0" shrinkToFit="0" vertical="center" wrapText="0"/>
    </xf>
    <xf borderId="0" fillId="0" fontId="1" numFmtId="164" xfId="0" applyAlignment="1" applyFont="1" applyNumberFormat="1">
      <alignment readingOrder="0" shrinkToFit="0" vertical="center" wrapText="0"/>
    </xf>
    <xf borderId="0" fillId="0" fontId="1" numFmtId="0" xfId="0" applyAlignment="1" applyFont="1">
      <alignment readingOrder="0" shrinkToFit="0" vertical="center" wrapText="0"/>
    </xf>
    <xf borderId="0" fillId="0" fontId="4" numFmtId="0" xfId="0" applyAlignment="1" applyFont="1">
      <alignment readingOrder="0" shrinkToFit="0" vertical="center" wrapText="0"/>
    </xf>
    <xf borderId="0" fillId="0" fontId="4" numFmtId="164" xfId="0" applyAlignment="1" applyFont="1" applyNumberFormat="1">
      <alignment readingOrder="0" shrinkToFit="0" vertical="center" wrapText="0"/>
    </xf>
    <xf borderId="0" fillId="0" fontId="4" numFmtId="0" xfId="0" applyAlignment="1" applyFont="1">
      <alignment readingOrder="0" shrinkToFit="0" vertical="center" wrapText="0"/>
    </xf>
    <xf borderId="0" fillId="0" fontId="4" numFmtId="0" xfId="0" applyFont="1"/>
    <xf borderId="0" fillId="0" fontId="1" numFmtId="0" xfId="0" applyAlignment="1" applyFont="1">
      <alignment shrinkToFit="0" wrapText="0"/>
    </xf>
    <xf borderId="0" fillId="0" fontId="10" numFmtId="0" xfId="0" applyAlignment="1" applyFont="1">
      <alignment readingOrder="0" shrinkToFit="0" vertical="center" wrapText="0"/>
    </xf>
    <xf borderId="0" fillId="0" fontId="6" numFmtId="49" xfId="0" applyAlignment="1" applyFont="1" applyNumberFormat="1">
      <alignment readingOrder="0" shrinkToFit="0" vertical="center" wrapText="0"/>
    </xf>
    <xf borderId="0" fillId="0" fontId="4" numFmtId="0" xfId="0" applyAlignment="1" applyFont="1">
      <alignment shrinkToFit="0" vertical="center" wrapText="0"/>
    </xf>
    <xf borderId="0" fillId="0" fontId="4" numFmtId="164" xfId="0" applyAlignment="1" applyFont="1" applyNumberFormat="1">
      <alignment shrinkToFit="0" vertical="center" wrapText="0"/>
    </xf>
    <xf borderId="0" fillId="0" fontId="11" numFmtId="0" xfId="0" applyAlignment="1" applyFont="1">
      <alignment shrinkToFit="0" vertical="center" wrapText="0"/>
    </xf>
    <xf borderId="0" fillId="0" fontId="1" numFmtId="0" xfId="0" applyAlignment="1" applyFont="1">
      <alignment shrinkToFit="0" vertical="center" wrapText="0"/>
    </xf>
    <xf borderId="0" fillId="0" fontId="4" numFmtId="0" xfId="0" applyAlignment="1" applyFont="1">
      <alignment shrinkToFit="0" vertical="center" wrapText="0"/>
    </xf>
    <xf borderId="0" fillId="0" fontId="12" numFmtId="0" xfId="0" applyAlignment="1" applyFont="1">
      <alignment horizontal="left" readingOrder="0" shrinkToFit="0" wrapText="1"/>
    </xf>
    <xf borderId="0" fillId="0" fontId="13" numFmtId="0" xfId="0" applyAlignment="1" applyFont="1">
      <alignment horizontal="left" readingOrder="0" shrinkToFit="0" wrapText="1"/>
    </xf>
    <xf borderId="0" fillId="0" fontId="8" numFmtId="0" xfId="0" applyAlignment="1" applyFont="1">
      <alignment readingOrder="0" shrinkToFit="0" wrapText="0"/>
    </xf>
    <xf borderId="0" fillId="0" fontId="8" numFmtId="0" xfId="0" applyAlignment="1" applyFont="1">
      <alignment readingOrder="0"/>
    </xf>
    <xf borderId="0" fillId="0" fontId="12" numFmtId="0" xfId="0" applyAlignment="1" applyFont="1">
      <alignment horizontal="left" readingOrder="0" shrinkToFit="0" vertical="center" wrapText="1"/>
    </xf>
    <xf borderId="0" fillId="0" fontId="12" numFmtId="164" xfId="0" applyAlignment="1" applyFont="1" applyNumberFormat="1">
      <alignment readingOrder="0" shrinkToFit="0" vertical="center" wrapText="0"/>
    </xf>
    <xf borderId="0" fillId="0" fontId="1" numFmtId="0" xfId="0" applyAlignment="1" applyFont="1">
      <alignment readingOrder="0" shrinkToFit="0" vertical="center" wrapText="0"/>
    </xf>
    <xf borderId="0" fillId="0" fontId="14" numFmtId="49" xfId="0" applyAlignment="1" applyFont="1" applyNumberFormat="1">
      <alignment readingOrder="0" shrinkToFit="0" vertical="center" wrapText="0"/>
    </xf>
    <xf borderId="0" fillId="0" fontId="15" numFmtId="164" xfId="0" applyAlignment="1" applyFont="1" applyNumberFormat="1">
      <alignment readingOrder="0" shrinkToFit="0" vertical="center" wrapText="0"/>
    </xf>
    <xf borderId="0" fillId="0" fontId="16" numFmtId="164" xfId="0" applyAlignment="1" applyFont="1" applyNumberFormat="1">
      <alignment readingOrder="0" shrinkToFit="0" vertical="center" wrapText="0"/>
    </xf>
    <xf borderId="0" fillId="0" fontId="4" numFmtId="0" xfId="0" applyAlignment="1" applyFont="1">
      <alignment readingOrder="0" shrinkToFit="0" vertical="center" wrapText="0"/>
    </xf>
    <xf borderId="1" fillId="2" fontId="17" numFmtId="49" xfId="0" applyAlignment="1" applyBorder="1" applyFill="1" applyFont="1" applyNumberFormat="1">
      <alignment shrinkToFit="0" vertical="bottom" wrapText="0"/>
    </xf>
    <xf borderId="1" fillId="2" fontId="17" numFmtId="0" xfId="0" applyAlignment="1" applyBorder="1" applyFont="1">
      <alignment readingOrder="0" shrinkToFit="0" vertical="bottom" wrapText="0"/>
    </xf>
    <xf borderId="1" fillId="2" fontId="17" numFmtId="164" xfId="0" applyAlignment="1" applyBorder="1" applyFont="1" applyNumberFormat="1">
      <alignment shrinkToFit="0" vertical="bottom" wrapText="0"/>
    </xf>
    <xf borderId="1" fillId="2" fontId="17" numFmtId="14" xfId="0" applyAlignment="1" applyBorder="1" applyFont="1" applyNumberFormat="1">
      <alignment horizontal="right" shrinkToFit="0" vertical="bottom" wrapText="0"/>
    </xf>
    <xf borderId="1" fillId="2" fontId="17" numFmtId="0" xfId="0" applyAlignment="1" applyBorder="1" applyFont="1">
      <alignment horizontal="right" shrinkToFit="0" vertical="bottom" wrapText="0"/>
    </xf>
    <xf borderId="1" fillId="2" fontId="17" numFmtId="0" xfId="0" applyAlignment="1" applyBorder="1" applyFont="1">
      <alignment horizontal="right" readingOrder="0" shrinkToFit="0" vertical="bottom" wrapText="0"/>
    </xf>
    <xf borderId="1" fillId="2" fontId="17" numFmtId="0" xfId="0" applyAlignment="1" applyBorder="1" applyFont="1">
      <alignment readingOrder="0" shrinkToFit="0" vertical="bottom" wrapText="0"/>
    </xf>
    <xf borderId="1" fillId="3" fontId="1" numFmtId="49" xfId="0" applyAlignment="1" applyBorder="1" applyFill="1" applyFont="1" applyNumberFormat="1">
      <alignment shrinkToFit="0" vertical="center" wrapText="0"/>
    </xf>
    <xf borderId="1" fillId="3" fontId="1" numFmtId="0" xfId="0" applyAlignment="1" applyBorder="1" applyFont="1">
      <alignment readingOrder="0" shrinkToFit="0" vertical="center" wrapText="0"/>
    </xf>
    <xf borderId="1" fillId="3" fontId="1" numFmtId="164" xfId="0" applyAlignment="1" applyBorder="1" applyFont="1" applyNumberFormat="1">
      <alignment shrinkToFit="0" vertical="center" wrapText="0"/>
    </xf>
    <xf borderId="1" fillId="3" fontId="1" numFmtId="165" xfId="0" applyAlignment="1" applyBorder="1" applyFont="1" applyNumberFormat="1">
      <alignment horizontal="right" shrinkToFit="0" vertical="center" wrapText="0"/>
    </xf>
    <xf borderId="1" fillId="3" fontId="1" numFmtId="0" xfId="0" applyAlignment="1" applyBorder="1" applyFont="1">
      <alignment horizontal="right" shrinkToFit="0" vertical="center" wrapText="0"/>
    </xf>
    <xf borderId="1" fillId="2" fontId="1" numFmtId="49" xfId="0" applyAlignment="1" applyBorder="1" applyFont="1" applyNumberFormat="1">
      <alignment shrinkToFit="0" vertical="center" wrapText="0"/>
    </xf>
    <xf borderId="1" fillId="2" fontId="1" numFmtId="0" xfId="0" applyAlignment="1" applyBorder="1" applyFont="1">
      <alignment readingOrder="0" shrinkToFit="0" vertical="center" wrapText="0"/>
    </xf>
    <xf borderId="1" fillId="2" fontId="1" numFmtId="164" xfId="0" applyAlignment="1" applyBorder="1" applyFont="1" applyNumberFormat="1">
      <alignment shrinkToFit="0" vertical="center" wrapText="0"/>
    </xf>
    <xf borderId="1" fillId="2" fontId="1" numFmtId="165" xfId="0" applyAlignment="1" applyBorder="1" applyFont="1" applyNumberFormat="1">
      <alignment horizontal="right" shrinkToFit="0" vertical="center" wrapText="0"/>
    </xf>
    <xf borderId="1" fillId="2" fontId="1" numFmtId="0" xfId="0" applyAlignment="1" applyBorder="1" applyFont="1">
      <alignment horizontal="right" shrinkToFit="0" vertical="center" wrapText="0"/>
    </xf>
    <xf borderId="1" fillId="2" fontId="1" numFmtId="49" xfId="0" applyAlignment="1" applyBorder="1" applyFont="1" applyNumberFormat="1">
      <alignment shrinkToFit="0" vertical="center" wrapText="1"/>
    </xf>
    <xf borderId="1" fillId="2" fontId="1" numFmtId="0" xfId="0" applyAlignment="1" applyBorder="1" applyFont="1">
      <alignment shrinkToFit="0" vertical="center" wrapText="0"/>
    </xf>
    <xf borderId="1" fillId="3" fontId="1" numFmtId="49" xfId="0" applyAlignment="1" applyBorder="1" applyFont="1" applyNumberFormat="1">
      <alignment shrinkToFit="0" vertical="center" wrapText="1"/>
    </xf>
    <xf borderId="1" fillId="3" fontId="17" numFmtId="0" xfId="0" applyAlignment="1" applyBorder="1" applyFont="1">
      <alignment readingOrder="0" shrinkToFit="0" vertical="center" wrapText="0"/>
    </xf>
    <xf borderId="1" fillId="2" fontId="17" numFmtId="0" xfId="0" applyAlignment="1" applyBorder="1" applyFont="1">
      <alignment readingOrder="0" shrinkToFit="0" vertical="center" wrapText="0"/>
    </xf>
    <xf borderId="1" fillId="3" fontId="1" numFmtId="0" xfId="0" applyAlignment="1" applyBorder="1" applyFont="1">
      <alignment shrinkToFit="0" vertical="center" wrapText="0"/>
    </xf>
    <xf borderId="1" fillId="3" fontId="1" numFmtId="0" xfId="0" applyAlignment="1" applyBorder="1" applyFont="1">
      <alignment readingOrder="0" shrinkToFit="0" vertical="center" wrapText="0"/>
    </xf>
    <xf borderId="0" fillId="0" fontId="1" numFmtId="164" xfId="0" applyAlignment="1" applyFont="1" applyNumberFormat="1">
      <alignment shrinkToFit="0" vertical="center" wrapText="0"/>
    </xf>
    <xf borderId="0" fillId="0" fontId="1" numFmtId="0" xfId="0" applyAlignment="1" applyFont="1">
      <alignment shrinkToFit="0" vertical="center" wrapText="0"/>
    </xf>
    <xf borderId="0" fillId="0" fontId="1" numFmtId="0" xfId="0" applyAlignment="1" applyFont="1">
      <alignment shrinkToFit="0" vertical="center" wrapText="0"/>
    </xf>
    <xf borderId="0" fillId="0" fontId="4" numFmtId="0" xfId="0" applyAlignment="1" applyFont="1">
      <alignment shrinkToFit="0" vertical="center" wrapText="0"/>
    </xf>
    <xf borderId="0" fillId="0" fontId="5" numFmtId="49" xfId="0" applyAlignment="1" applyFont="1" applyNumberFormat="1">
      <alignment readingOrder="0" shrinkToFit="0" vertical="center" wrapText="0"/>
    </xf>
    <xf borderId="0" fillId="0" fontId="4" numFmtId="0" xfId="0" applyAlignment="1" applyFont="1">
      <alignment shrinkToFit="0" wrapText="0"/>
    </xf>
    <xf borderId="0" fillId="0" fontId="1" numFmtId="0" xfId="0" applyAlignment="1" applyFont="1">
      <alignment readingOrder="0" shrinkToFit="0" vertical="center" wrapText="0"/>
    </xf>
    <xf borderId="0" fillId="0" fontId="1" numFmtId="0" xfId="0" applyAlignment="1" applyFont="1">
      <alignment readingOrder="0" shrinkToFit="0" vertical="center" wrapText="0"/>
    </xf>
    <xf borderId="0" fillId="0" fontId="7" numFmtId="0" xfId="0" applyAlignment="1" applyFont="1">
      <alignment readingOrder="0" shrinkToFit="0" vertical="center" wrapText="0"/>
    </xf>
    <xf borderId="0" fillId="0" fontId="4" numFmtId="0" xfId="0" applyAlignment="1" applyFont="1">
      <alignment shrinkToFit="0" vertical="center" wrapText="0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13">
    <dxf>
      <font/>
      <fill>
        <patternFill patternType="none"/>
      </fill>
      <border/>
    </dxf>
    <dxf>
      <font/>
      <fill>
        <patternFill patternType="solid">
          <fgColor rgb="FF5B3F86"/>
          <bgColor rgb="FF5B3F86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  <dxf>
      <font/>
      <fill>
        <patternFill patternType="solid">
          <fgColor rgb="FFFFEA00"/>
          <bgColor rgb="FFFFEA00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B5FF00"/>
          <bgColor rgb="FFB5FF00"/>
        </patternFill>
      </fill>
      <border/>
    </dxf>
    <dxf>
      <font/>
      <fill>
        <patternFill patternType="solid">
          <fgColor rgb="FF0B00FF"/>
          <bgColor rgb="FF0B00FF"/>
        </patternFill>
      </fill>
      <border/>
    </dxf>
    <dxf>
      <font/>
      <fill>
        <patternFill patternType="solid">
          <fgColor rgb="FFFF8000"/>
          <bgColor rgb="FFFF8000"/>
        </patternFill>
      </fill>
      <border/>
    </dxf>
    <dxf>
      <font/>
      <fill>
        <patternFill patternType="solid">
          <fgColor rgb="FFFF00BF"/>
          <bgColor rgb="FFFF00BF"/>
        </patternFill>
      </fill>
      <border/>
    </dxf>
    <dxf>
      <font/>
      <fill>
        <patternFill patternType="solid">
          <fgColor rgb="FF00FFD5"/>
          <bgColor rgb="FF00FFD5"/>
        </patternFill>
      </fill>
      <border/>
    </dxf>
    <dxf>
      <font/>
      <fill>
        <patternFill patternType="solid">
          <fgColor rgb="FF626E7A"/>
          <bgColor rgb="FF626E7A"/>
        </patternFill>
      </fill>
      <border/>
    </dxf>
  </dxfs>
  <tableStyles count="11">
    <tableStyle count="4" pivot="0" name="GENERAL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UPCM-style">
      <tableStyleElement dxfId="5" type="headerRow"/>
      <tableStyleElement dxfId="2" type="firstRowStripe"/>
      <tableStyleElement dxfId="3" type="secondRowStripe"/>
      <tableStyleElement dxfId="4" size="0" type="wholeTable"/>
    </tableStyle>
    <tableStyle count="4" pivot="0" name="CONCERTS-style">
      <tableStyleElement dxfId="6" type="headerRow"/>
      <tableStyleElement dxfId="2" type="firstRowStripe"/>
      <tableStyleElement dxfId="2" type="secondRowStripe"/>
      <tableStyleElement dxfId="4" size="0" type="wholeTable"/>
    </tableStyle>
    <tableStyle count="4" pivot="0" name="ALTELL-style">
      <tableStyleElement dxfId="7" type="headerRow"/>
      <tableStyleElement dxfId="2" type="firstRowStripe"/>
      <tableStyleElement dxfId="3" type="secondRowStripe"/>
      <tableStyleElement dxfId="4" size="0" type="wholeTable"/>
    </tableStyle>
    <tableStyle count="4" pivot="0" name="TACAM-style">
      <tableStyleElement dxfId="8" type="headerRow"/>
      <tableStyleElement dxfId="2" type="firstRowStripe"/>
      <tableStyleElement dxfId="3" type="secondRowStripe"/>
      <tableStyleElement dxfId="4" size="0" type="wholeTable"/>
    </tableStyle>
    <tableStyle count="4" pivot="0" name="RUGBY-style">
      <tableStyleElement dxfId="9" type="headerRow"/>
      <tableStyleElement dxfId="2" type="firstRowStripe"/>
      <tableStyleElement dxfId="3" type="secondRowStripe"/>
      <tableStyleElement dxfId="4" size="0" type="wholeTable"/>
    </tableStyle>
    <tableStyle count="4" pivot="0" name="TEATRE-style">
      <tableStyleElement dxfId="8" type="headerRow"/>
      <tableStyleElement dxfId="2" type="firstRowStripe"/>
      <tableStyleElement dxfId="3" type="secondRowStripe"/>
      <tableStyleElement dxfId="4" size="0" type="wholeTable"/>
    </tableStyle>
    <tableStyle count="4" pivot="0" name="AGO-JUNTES-style">
      <tableStyleElement dxfId="10" type="headerRow"/>
      <tableStyleElement dxfId="2" type="firstRowStripe"/>
      <tableStyleElement dxfId="3" type="secondRowStripe"/>
      <tableStyleElement dxfId="4" size="0" type="wholeTable"/>
    </tableStyle>
    <tableStyle count="4" pivot="0" name="CAMPANYES-style">
      <tableStyleElement dxfId="11" type="headerRow"/>
      <tableStyleElement dxfId="2" type="firstRowStripe"/>
      <tableStyleElement dxfId="3" type="secondRowStripe"/>
      <tableStyleElement dxfId="4" size="0" type="wholeTable"/>
    </tableStyle>
    <tableStyle count="4" pivot="0" name="CINEMA-style">
      <tableStyleElement dxfId="12" type="headerRow"/>
      <tableStyleElement dxfId="2" type="firstRowStripe"/>
      <tableStyleElement dxfId="3" type="secondRowStripe"/>
      <tableStyleElement dxfId="4" size="0" type="wholeTable"/>
    </tableStyle>
    <tableStyle count="4" pivot="0" name="ALTRES -style">
      <tableStyleElement dxfId="10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15" Type="http://schemas.openxmlformats.org/officeDocument/2006/relationships/worksheet" Target="worksheets/sheet11.xml"/><Relationship Id="rId14" Type="http://schemas.openxmlformats.org/officeDocument/2006/relationships/worksheet" Target="worksheets/sheet10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NUM ACTIVITATS, ASSISTENTS, VOLUNTARIAT i CATALÀ</a:t>
            </a:r>
          </a:p>
        </c:rich>
      </c:tx>
      <c:overlay val="0"/>
    </c:title>
    <c:plotArea>
      <c:layout/>
      <c:pieChart>
        <c:varyColors val="1"/>
        <c:ser>
          <c:idx val="0"/>
          <c:order val="0"/>
          <c:tx>
            <c:strRef>
              <c:f>GENERAL!$C$3</c:f>
            </c:strRef>
          </c:tx>
          <c:dPt>
            <c:idx val="0"/>
            <c:spPr>
              <a:solidFill>
                <a:srgbClr val="4285F4"/>
              </a:solidFill>
            </c:spPr>
          </c:dPt>
          <c:dPt>
            <c:idx val="1"/>
            <c:spPr>
              <a:solidFill>
                <a:srgbClr val="EA4335"/>
              </a:solidFill>
            </c:spPr>
          </c:dPt>
          <c:dPt>
            <c:idx val="2"/>
            <c:spPr>
              <a:solidFill>
                <a:srgbClr val="FBBC04"/>
              </a:solidFill>
            </c:spPr>
          </c:dPt>
          <c:dPt>
            <c:idx val="3"/>
            <c:spPr>
              <a:solidFill>
                <a:srgbClr val="34A853"/>
              </a:solidFill>
            </c:spPr>
          </c:dPt>
          <c:dPt>
            <c:idx val="4"/>
            <c:spPr>
              <a:solidFill>
                <a:srgbClr val="FF6D01"/>
              </a:solidFill>
            </c:spPr>
          </c:dPt>
          <c:dPt>
            <c:idx val="5"/>
            <c:spPr>
              <a:solidFill>
                <a:srgbClr val="46BDC6"/>
              </a:solidFill>
            </c:spPr>
          </c:dPt>
          <c:dPt>
            <c:idx val="6"/>
            <c:spPr>
              <a:solidFill>
                <a:srgbClr val="7BAAF7"/>
              </a:solidFill>
            </c:spPr>
          </c:dPt>
          <c:dPt>
            <c:idx val="7"/>
            <c:spPr>
              <a:solidFill>
                <a:srgbClr val="F07B72"/>
              </a:solidFill>
            </c:spPr>
          </c:dPt>
          <c:dPt>
            <c:idx val="8"/>
            <c:spPr>
              <a:solidFill>
                <a:srgbClr val="FCD04F"/>
              </a:solidFill>
            </c:spPr>
          </c:dPt>
          <c:dPt>
            <c:idx val="9"/>
            <c:spPr>
              <a:solidFill>
                <a:srgbClr val="71C287"/>
              </a:solidFill>
            </c:spPr>
          </c:dPt>
          <c:dPt>
            <c:idx val="10"/>
          </c:dPt>
          <c:dPt>
            <c:idx val="11"/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GENERAL!$B$4:$B$15</c:f>
            </c:strRef>
          </c:cat>
          <c:val>
            <c:numRef>
              <c:f>GENERAL!$C$4:$C$15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276225</xdr:colOff>
      <xdr:row>4</xdr:row>
      <xdr:rowOff>38100</xdr:rowOff>
    </xdr:from>
    <xdr:ext cx="4181475" cy="2581275"/>
    <xdr:graphicFrame>
      <xdr:nvGraphicFramePr>
        <xdr:cNvPr id="1" name="Chart 1" title="Gràfic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0</xdr:col>
      <xdr:colOff>76200</xdr:colOff>
      <xdr:row>3</xdr:row>
      <xdr:rowOff>85725</xdr:rowOff>
    </xdr:from>
    <xdr:ext cx="819150" cy="819150"/>
    <xdr:pic>
      <xdr:nvPicPr>
        <xdr:cNvPr id="0" name="image1.png" title="Imat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3:F16" displayName="TOTALS_GENERALS" name="TOTALS_GENERALS" id="1">
  <tableColumns count="6">
    <tableColumn name="ANY 2025" id="1"/>
    <tableColumn name="PROJECTE/SECCIÓ" id="2"/>
    <tableColumn name="NUM ACTIVITATS" id="3"/>
    <tableColumn name="ASSISTENTS" id="4"/>
    <tableColumn name="VOLUNTARIAT" id="5"/>
    <tableColumn name="CATALÀ" id="6"/>
  </tableColumns>
  <tableStyleInfo name="GENERAL-style" showColumnStripes="0" showFirstColumn="1" showLastColumn="1" showRowStripes="1"/>
</table>
</file>

<file path=xl/tables/table10.xml><?xml version="1.0" encoding="utf-8"?>
<table xmlns="http://schemas.openxmlformats.org/spreadsheetml/2006/main" ref="A3:K20" displayName="CINEMA" name="CINEMA" id="10">
  <tableColumns count="11">
    <tableColumn name="1" id="1"/>
    <tableColumn name="NOM ACTIVITAT" id="2"/>
    <tableColumn name="Tipus d'activitat" id="3"/>
    <tableColumn name="Data inici" id="4"/>
    <tableColumn name="Data final" id="5"/>
    <tableColumn name="Sessions " id="6"/>
    <tableColumn name="Secció/projecte" id="7"/>
    <tableColumn name="Organitzador" id="8"/>
    <tableColumn name="Assistència " id="9"/>
    <tableColumn name="Voluntaris" id="10"/>
    <tableColumn name="Català" id="11"/>
  </tableColumns>
  <tableStyleInfo name="CINEMA-style" showColumnStripes="0" showFirstColumn="1" showLastColumn="1" showRowStripes="1"/>
</table>
</file>

<file path=xl/tables/table11.xml><?xml version="1.0" encoding="utf-8"?>
<table xmlns="http://schemas.openxmlformats.org/spreadsheetml/2006/main" ref="A3:K6" displayName="AGO__JUNTES_2" name="AGO__JUNTES_2" id="11">
  <tableColumns count="11">
    <tableColumn name="1" id="1"/>
    <tableColumn name="NOM ACTIVITAT" id="2"/>
    <tableColumn name="Tipus d'activitat" id="3"/>
    <tableColumn name="Data inici" id="4"/>
    <tableColumn name="Data final" id="5"/>
    <tableColumn name="Sessions " id="6"/>
    <tableColumn name="Secció/projecte" id="7"/>
    <tableColumn name="Organitzador" id="8"/>
    <tableColumn name="Assistència " id="9"/>
    <tableColumn name="Voluntaris" id="10"/>
    <tableColumn name="Català" id="11"/>
  </tableColumns>
  <tableStyleInfo name="ALTRES -style" showColumnStripes="0" showFirstColumn="1" showLastColumn="1" showRowStripes="1"/>
</table>
</file>

<file path=xl/tables/table2.xml><?xml version="1.0" encoding="utf-8"?>
<table xmlns="http://schemas.openxmlformats.org/spreadsheetml/2006/main" ref="A3:K14" displayName="UPCM" name="UPCM" id="2">
  <tableColumns count="11">
    <tableColumn name="1" id="1"/>
    <tableColumn name="NOM ACTIVITAT" id="2"/>
    <tableColumn name="Tipus d'activitat" id="3"/>
    <tableColumn name="Data inici" id="4"/>
    <tableColumn name="Data final" id="5"/>
    <tableColumn name="Sessions " id="6"/>
    <tableColumn name="Secció/projecte" id="7"/>
    <tableColumn name="Organitzador" id="8"/>
    <tableColumn name="Assistència " id="9"/>
    <tableColumn name="Voluntaris" id="10"/>
    <tableColumn name="Català" id="11"/>
  </tableColumns>
  <tableStyleInfo name="UPCM-style" showColumnStripes="0" showFirstColumn="1" showLastColumn="1" showRowStripes="1"/>
</table>
</file>

<file path=xl/tables/table3.xml><?xml version="1.0" encoding="utf-8"?>
<table xmlns="http://schemas.openxmlformats.org/spreadsheetml/2006/main" ref="A3:J15" displayName="EL_CENTRE_SONA" name="EL_CENTRE_SONA" id="3">
  <tableColumns count="10">
    <tableColumn name="1" id="1"/>
    <tableColumn name="NOM ACTIVITAT" id="2"/>
    <tableColumn name="Tipus d'activitat" id="3"/>
    <tableColumn name="DATA" id="4"/>
    <tableColumn name="Sessions " id="5"/>
    <tableColumn name="Secció/projecte" id="6"/>
    <tableColumn name="Organitzador" id="7"/>
    <tableColumn name="Assistència " id="8"/>
    <tableColumn name="Voluntariat" id="9"/>
    <tableColumn name="Català" id="10"/>
  </tableColumns>
  <tableStyleInfo name="CONCERTS-style" showColumnStripes="0" showFirstColumn="1" showLastColumn="1" showRowStripes="1"/>
</table>
</file>

<file path=xl/tables/table4.xml><?xml version="1.0" encoding="utf-8"?>
<table xmlns="http://schemas.openxmlformats.org/spreadsheetml/2006/main" ref="A3:K11" displayName="EXPOSICIONS_" name="EXPOSICIONS_" id="4">
  <tableColumns count="11">
    <tableColumn name="1" id="1"/>
    <tableColumn name="NOM ACTIVITAT" id="2"/>
    <tableColumn name="Tipus d'activitat" id="3"/>
    <tableColumn name="Data inici" id="4"/>
    <tableColumn name="Data final" id="5"/>
    <tableColumn name="Sessions " id="6"/>
    <tableColumn name="Secció/projecte" id="7"/>
    <tableColumn name="Organitzador" id="8"/>
    <tableColumn name="Assistència " id="9"/>
    <tableColumn name="Voluntaris" id="10"/>
    <tableColumn name="Català" id="11"/>
  </tableColumns>
  <tableStyleInfo name="ALTELL-style" showColumnStripes="0" showFirstColumn="1" showLastColumn="1" showRowStripes="1"/>
</table>
</file>

<file path=xl/tables/table5.xml><?xml version="1.0" encoding="utf-8"?>
<table xmlns="http://schemas.openxmlformats.org/spreadsheetml/2006/main" ref="A3:K14" displayName="TACA_M_25" name="TACA_M_25" id="5">
  <tableColumns count="11">
    <tableColumn name="1" id="1"/>
    <tableColumn name="NOM ACTIVITAT" id="2"/>
    <tableColumn name="Tipus d'activitat" id="3"/>
    <tableColumn name="Data inici" id="4"/>
    <tableColumn name="Data final" id="5"/>
    <tableColumn name="Sessions " id="6"/>
    <tableColumn name="Secció/projecte" id="7"/>
    <tableColumn name="Organitzador" id="8"/>
    <tableColumn name="Assistència " id="9"/>
    <tableColumn name="Voluntaris" id="10"/>
    <tableColumn name="Català" id="11"/>
  </tableColumns>
  <tableStyleInfo name="TACAM-style" showColumnStripes="0" showFirstColumn="1" showLastColumn="1" showRowStripes="1"/>
</table>
</file>

<file path=xl/tables/table6.xml><?xml version="1.0" encoding="utf-8"?>
<table xmlns="http://schemas.openxmlformats.org/spreadsheetml/2006/main" ref="A3:K27" displayName="RUGBY" name="RUGBY" id="6">
  <tableColumns count="11">
    <tableColumn name="1" id="1"/>
    <tableColumn name="NOM ACTIVITAT" id="2"/>
    <tableColumn name="Tipus d'activitat" id="3"/>
    <tableColumn name="Data inici" id="4"/>
    <tableColumn name="Data final" id="5"/>
    <tableColumn name="Sessions " id="6"/>
    <tableColumn name="Secció/projecte" id="7"/>
    <tableColumn name="Organitzador" id="8"/>
    <tableColumn name="Assistència " id="9"/>
    <tableColumn name="Voluntaris" id="10"/>
    <tableColumn name="Català" id="11"/>
  </tableColumns>
  <tableStyleInfo name="RUGBY-style" showColumnStripes="0" showFirstColumn="1" showLastColumn="1" showRowStripes="1"/>
</table>
</file>

<file path=xl/tables/table7.xml><?xml version="1.0" encoding="utf-8"?>
<table xmlns="http://schemas.openxmlformats.org/spreadsheetml/2006/main" ref="A3:K12" displayName="TEATRE" name="TEATRE" id="7">
  <tableColumns count="11">
    <tableColumn name="1" id="1"/>
    <tableColumn name="NOM ACTIVITAT" id="2"/>
    <tableColumn name="Tipus d'activitat" id="3"/>
    <tableColumn name="Data inici" id="4"/>
    <tableColumn name="Data final" id="5"/>
    <tableColumn name="Sessions " id="6"/>
    <tableColumn name="Secció/projecte" id="7"/>
    <tableColumn name="Organitzador" id="8"/>
    <tableColumn name="Assistència " id="9"/>
    <tableColumn name="Voluntaris" id="10"/>
    <tableColumn name="Català" id="11"/>
  </tableColumns>
  <tableStyleInfo name="TEATRE-style" showColumnStripes="0" showFirstColumn="1" showLastColumn="1" showRowStripes="1"/>
</table>
</file>

<file path=xl/tables/table8.xml><?xml version="1.0" encoding="utf-8"?>
<table xmlns="http://schemas.openxmlformats.org/spreadsheetml/2006/main" ref="A3:J6" displayName="AGO__JUNTES" name="AGO__JUNTES" id="8">
  <tableColumns count="10">
    <tableColumn name="1" id="1"/>
    <tableColumn name="NOM ACTIVITAT" id="2"/>
    <tableColumn name="Tipus d'activitat" id="3"/>
    <tableColumn name="Data inici" id="4"/>
    <tableColumn name="Data final" id="5"/>
    <tableColumn name="Sessions " id="6"/>
    <tableColumn name="Secció/projecte" id="7"/>
    <tableColumn name="Organitzador" id="8"/>
    <tableColumn name="Assistència " id="9"/>
    <tableColumn name="Català" id="10"/>
  </tableColumns>
  <tableStyleInfo name="AGO-JUNTES-style" showColumnStripes="0" showFirstColumn="1" showLastColumn="1" showRowStripes="1"/>
</table>
</file>

<file path=xl/tables/table9.xml><?xml version="1.0" encoding="utf-8"?>
<table xmlns="http://schemas.openxmlformats.org/spreadsheetml/2006/main" ref="A3:K13" displayName="CAMPANYA" name="CAMPANYA" id="9">
  <tableColumns count="11">
    <tableColumn name="1" id="1"/>
    <tableColumn name="NOM ACTIVITAT" id="2"/>
    <tableColumn name="Tipus d'activitat" id="3"/>
    <tableColumn name="Data inici" id="4"/>
    <tableColumn name="Data final" id="5"/>
    <tableColumn name="Sessions " id="6"/>
    <tableColumn name="Secció/projecte" id="7"/>
    <tableColumn name="Organitzador" id="8"/>
    <tableColumn name="Assistència " id="9"/>
    <tableColumn name="Voluntaris" id="10"/>
    <tableColumn name="Català" id="11"/>
  </tableColumns>
  <tableStyleInfo name="CAMPANYES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Relationship Id="rId3" Type="http://schemas.openxmlformats.org/officeDocument/2006/relationships/table" Target="../tables/table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Relationship Id="rId3" Type="http://schemas.openxmlformats.org/officeDocument/2006/relationships/table" Target="../tables/table1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Relationship Id="rId3" Type="http://schemas.openxmlformats.org/officeDocument/2006/relationships/table" Target="../tables/table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Relationship Id="rId3" Type="http://schemas.openxmlformats.org/officeDocument/2006/relationships/table" Target="../tables/table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Relationship Id="rId3" Type="http://schemas.openxmlformats.org/officeDocument/2006/relationships/table" Target="../tables/table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Relationship Id="rId3" Type="http://schemas.openxmlformats.org/officeDocument/2006/relationships/table" Target="../tables/table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Relationship Id="rId3" Type="http://schemas.openxmlformats.org/officeDocument/2006/relationships/table" Target="../tables/table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Relationship Id="rId3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75"/>
  <cols>
    <col customWidth="1" min="1" max="1" width="36.0"/>
    <col customWidth="1" min="2" max="2" width="32.63"/>
    <col customWidth="1" min="3" max="3" width="21.88"/>
    <col customWidth="1" min="4" max="4" width="21.0"/>
    <col customWidth="1" min="5" max="6" width="17.63"/>
    <col customWidth="1" min="9" max="9" width="35.88"/>
  </cols>
  <sheetData>
    <row r="1">
      <c r="A1" s="1"/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>
      <c r="A2" s="1"/>
      <c r="B2" s="1"/>
      <c r="C2" s="1"/>
      <c r="D2" s="1"/>
      <c r="E2" s="1"/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ht="22.5" customHeight="1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ht="22.5" customHeight="1">
      <c r="A4" s="4"/>
      <c r="B4" s="5"/>
      <c r="C4" s="6"/>
      <c r="D4" s="6"/>
      <c r="E4" s="6"/>
      <c r="F4" s="6"/>
      <c r="G4" s="2"/>
      <c r="H4" s="2"/>
      <c r="I4" s="2"/>
      <c r="J4" s="2"/>
      <c r="K4" s="2"/>
      <c r="L4" s="2"/>
      <c r="M4" s="2"/>
    </row>
    <row r="5" ht="22.5" customHeight="1">
      <c r="A5" s="4"/>
      <c r="B5" s="7" t="s">
        <v>6</v>
      </c>
      <c r="C5" s="8">
        <v>12.0</v>
      </c>
      <c r="D5" s="8">
        <v>564.0</v>
      </c>
      <c r="E5" s="8">
        <v>35.0</v>
      </c>
      <c r="F5" s="8">
        <v>1.0</v>
      </c>
      <c r="G5" s="2"/>
      <c r="H5" s="2"/>
      <c r="I5" s="2"/>
      <c r="J5" s="2"/>
      <c r="K5" s="2"/>
      <c r="L5" s="2"/>
      <c r="M5" s="2"/>
    </row>
    <row r="6" ht="22.5" customHeight="1">
      <c r="A6" s="9"/>
      <c r="B6" s="7" t="s">
        <v>7</v>
      </c>
      <c r="C6" s="8">
        <v>42.0</v>
      </c>
      <c r="D6" s="8">
        <v>373.0</v>
      </c>
      <c r="E6" s="8">
        <v>31.0</v>
      </c>
      <c r="F6" s="8">
        <v>1.0</v>
      </c>
      <c r="G6" s="10"/>
      <c r="H6" s="10"/>
      <c r="I6" s="10"/>
      <c r="J6" s="10"/>
      <c r="K6" s="10"/>
      <c r="L6" s="10"/>
      <c r="M6" s="10"/>
    </row>
    <row r="7" ht="22.5" customHeight="1">
      <c r="A7" s="4"/>
      <c r="B7" s="11" t="s">
        <v>8</v>
      </c>
      <c r="C7" s="12">
        <v>7.0</v>
      </c>
      <c r="D7" s="12">
        <v>539.0</v>
      </c>
      <c r="E7" s="12">
        <v>26.0</v>
      </c>
      <c r="F7" s="12">
        <v>1.0</v>
      </c>
      <c r="G7" s="2"/>
      <c r="H7" s="2"/>
      <c r="I7" s="2"/>
      <c r="J7" s="2"/>
      <c r="K7" s="2"/>
      <c r="L7" s="2"/>
      <c r="M7" s="2"/>
    </row>
    <row r="8" ht="22.5" customHeight="1">
      <c r="A8" s="13"/>
      <c r="B8" s="11" t="s">
        <v>9</v>
      </c>
      <c r="C8" s="12">
        <f>CINEMA!F20</f>
        <v>67</v>
      </c>
      <c r="D8" s="12">
        <f>CINEMA!I20</f>
        <v>2386</v>
      </c>
      <c r="E8" s="12">
        <f>CINEMA!J20</f>
        <v>66</v>
      </c>
      <c r="F8" s="12">
        <v>0.75</v>
      </c>
      <c r="G8" s="2"/>
      <c r="H8" s="2"/>
      <c r="I8" s="2"/>
      <c r="J8" s="2"/>
      <c r="K8" s="2"/>
      <c r="L8" s="2"/>
      <c r="M8" s="2"/>
    </row>
    <row r="9" ht="22.5" customHeight="1">
      <c r="A9" s="4"/>
      <c r="B9" s="7" t="s">
        <v>10</v>
      </c>
      <c r="C9" s="8">
        <v>49.0</v>
      </c>
      <c r="D9" s="8">
        <v>694.0</v>
      </c>
      <c r="E9" s="8">
        <v>25.0</v>
      </c>
      <c r="F9" s="8">
        <v>1.0</v>
      </c>
      <c r="G9" s="2"/>
      <c r="H9" s="2"/>
      <c r="I9" s="2"/>
      <c r="J9" s="2"/>
      <c r="K9" s="2"/>
      <c r="L9" s="2"/>
      <c r="M9" s="2"/>
    </row>
    <row r="10" ht="22.5" customHeight="1">
      <c r="A10" s="14"/>
      <c r="B10" s="7" t="s">
        <v>11</v>
      </c>
      <c r="C10" s="8">
        <v>10.0</v>
      </c>
      <c r="D10" s="8">
        <v>909.0</v>
      </c>
      <c r="E10" s="8">
        <v>80.0</v>
      </c>
      <c r="F10" s="8">
        <v>1.0</v>
      </c>
      <c r="G10" s="10"/>
      <c r="H10" s="10"/>
      <c r="I10" s="10"/>
      <c r="J10" s="10"/>
      <c r="K10" s="10"/>
      <c r="L10" s="10"/>
      <c r="M10" s="10"/>
    </row>
    <row r="11" ht="22.5" customHeight="1">
      <c r="A11" s="9"/>
      <c r="B11" s="7" t="s">
        <v>12</v>
      </c>
      <c r="C11" s="8">
        <v>99.0</v>
      </c>
      <c r="D11" s="8">
        <v>724.0</v>
      </c>
      <c r="E11" s="8">
        <v>25.0</v>
      </c>
      <c r="F11" s="8">
        <v>1.0</v>
      </c>
      <c r="G11" s="10"/>
      <c r="H11" s="10"/>
      <c r="I11" s="10"/>
      <c r="J11" s="10"/>
      <c r="K11" s="10"/>
      <c r="L11" s="10"/>
      <c r="M11" s="10"/>
    </row>
    <row r="12" ht="22.5" customHeight="1">
      <c r="A12" s="9"/>
      <c r="B12" s="7" t="s">
        <v>13</v>
      </c>
      <c r="C12" s="8">
        <v>9.0</v>
      </c>
      <c r="D12" s="8">
        <v>256.0</v>
      </c>
      <c r="E12" s="8">
        <v>59.0</v>
      </c>
      <c r="F12" s="8">
        <v>1.0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ht="22.5" customHeight="1">
      <c r="A13" s="4"/>
      <c r="B13" s="11" t="s">
        <v>14</v>
      </c>
      <c r="C13" s="12">
        <v>17.0</v>
      </c>
      <c r="D13" s="12">
        <v>231.0</v>
      </c>
      <c r="E13" s="12">
        <v>17.0</v>
      </c>
      <c r="F13" s="12">
        <v>1.0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ht="22.5" customHeight="1">
      <c r="A14" s="4"/>
      <c r="B14" s="11" t="s">
        <v>15</v>
      </c>
      <c r="C14" s="12">
        <v>15.0</v>
      </c>
      <c r="D14" s="12">
        <v>265.0</v>
      </c>
      <c r="E14" s="12">
        <v>4.0</v>
      </c>
      <c r="F14" s="12">
        <v>1.0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ht="22.5" customHeight="1">
      <c r="A15" s="4"/>
      <c r="B15" s="15"/>
      <c r="C15" s="6"/>
      <c r="D15" s="6"/>
      <c r="E15" s="6"/>
      <c r="F15" s="6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ht="22.5" customHeight="1">
      <c r="A16" s="4"/>
      <c r="B16" s="11" t="s">
        <v>16</v>
      </c>
      <c r="C16" s="16">
        <f t="shared" ref="C16:E16" si="1">SUM(C4:C15)</f>
        <v>327</v>
      </c>
      <c r="D16" s="16">
        <f t="shared" si="1"/>
        <v>6941</v>
      </c>
      <c r="E16" s="16">
        <f t="shared" si="1"/>
        <v>368</v>
      </c>
      <c r="F16" s="12">
        <v>0.9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</sheetData>
  <dataValidations>
    <dataValidation type="custom" allowBlank="1" showDropDown="1" sqref="C4:F16">
      <formula1>AND(ISNUMBER(C4),(NOT(OR(NOT(ISERROR(DATEVALUE(C4))), AND(ISNUMBER(C4), LEFT(CELL("format", C4))="D")))))</formula1>
    </dataValidation>
    <dataValidation allowBlank="1" showDropDown="1" sqref="B4:B16"/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00"/>
    <outlinePr summaryBelow="0" summaryRight="0"/>
  </sheetPr>
  <sheetViews>
    <sheetView workbookViewId="0"/>
  </sheetViews>
  <sheetFormatPr customHeight="1" defaultColWidth="12.63" defaultRowHeight="15.75"/>
  <cols>
    <col customWidth="1" min="1" max="1" width="3.63"/>
    <col customWidth="1" min="2" max="2" width="31.88"/>
    <col customWidth="1" min="3" max="3" width="22.5"/>
    <col customWidth="1" min="4" max="5" width="18.0"/>
    <col customWidth="1" min="6" max="6" width="14.13"/>
    <col customWidth="1" min="7" max="7" width="18.75"/>
    <col customWidth="1" min="8" max="8" width="31.13"/>
    <col customWidth="1" min="9" max="9" width="14.63"/>
    <col customWidth="1" min="10" max="10" width="13.38"/>
    <col customWidth="1" min="11" max="11" width="10.63"/>
  </cols>
  <sheetData>
    <row r="1">
      <c r="A1" s="1"/>
      <c r="B1" s="1"/>
      <c r="C1" s="1"/>
      <c r="D1" s="1"/>
      <c r="E1" s="1"/>
      <c r="F1" s="1"/>
      <c r="G1" s="1"/>
      <c r="H1" s="1"/>
      <c r="I1" s="1"/>
      <c r="J1" s="2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>
      <c r="A2" s="17"/>
      <c r="B2" s="81">
        <f>COUNTA(B4:B20)</f>
        <v>17</v>
      </c>
      <c r="C2" s="17"/>
      <c r="D2" s="17"/>
      <c r="E2" s="17"/>
      <c r="F2" s="17"/>
      <c r="G2" s="17"/>
      <c r="H2" s="17"/>
      <c r="I2" s="81"/>
      <c r="J2" s="81"/>
      <c r="K2" s="81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</row>
    <row r="3" ht="22.5" customHeight="1">
      <c r="A3" s="3" t="s">
        <v>18</v>
      </c>
      <c r="B3" s="3" t="s">
        <v>19</v>
      </c>
      <c r="C3" s="3" t="s">
        <v>20</v>
      </c>
      <c r="D3" s="3" t="s">
        <v>21</v>
      </c>
      <c r="E3" s="3" t="s">
        <v>22</v>
      </c>
      <c r="F3" s="3" t="s">
        <v>23</v>
      </c>
      <c r="G3" s="3" t="s">
        <v>24</v>
      </c>
      <c r="H3" s="3" t="s">
        <v>25</v>
      </c>
      <c r="I3" s="3" t="s">
        <v>26</v>
      </c>
      <c r="J3" s="24" t="s">
        <v>27</v>
      </c>
      <c r="K3" s="3" t="s">
        <v>28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ht="22.5" customHeight="1">
      <c r="A4" s="25">
        <v>1.0</v>
      </c>
      <c r="B4" s="5" t="s">
        <v>129</v>
      </c>
      <c r="C4" s="26" t="s">
        <v>130</v>
      </c>
      <c r="D4" s="27">
        <v>45682.0</v>
      </c>
      <c r="E4" s="27">
        <f t="shared" ref="E4:E17" si="1">D4</f>
        <v>45682</v>
      </c>
      <c r="F4" s="25">
        <v>1.0</v>
      </c>
      <c r="G4" s="26" t="s">
        <v>131</v>
      </c>
      <c r="H4" s="82" t="s">
        <v>132</v>
      </c>
      <c r="I4" s="25">
        <v>173.0</v>
      </c>
      <c r="J4" s="28">
        <v>8.0</v>
      </c>
      <c r="K4" s="25">
        <v>1.0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ht="22.5" customHeight="1">
      <c r="A5" s="25">
        <v>2.0</v>
      </c>
      <c r="B5" s="5" t="s">
        <v>133</v>
      </c>
      <c r="C5" s="26" t="s">
        <v>130</v>
      </c>
      <c r="D5" s="27">
        <v>45731.0</v>
      </c>
      <c r="E5" s="27">
        <f t="shared" si="1"/>
        <v>45731</v>
      </c>
      <c r="F5" s="25">
        <v>1.0</v>
      </c>
      <c r="G5" s="26" t="s">
        <v>131</v>
      </c>
      <c r="H5" s="82" t="s">
        <v>132</v>
      </c>
      <c r="I5" s="25">
        <v>194.0</v>
      </c>
      <c r="J5" s="28">
        <v>8.0</v>
      </c>
      <c r="K5" s="25">
        <v>1.0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ht="22.5" customHeight="1">
      <c r="A6" s="25">
        <v>3.0</v>
      </c>
      <c r="B6" s="5" t="s">
        <v>134</v>
      </c>
      <c r="C6" s="26" t="s">
        <v>130</v>
      </c>
      <c r="D6" s="27">
        <v>45731.0</v>
      </c>
      <c r="E6" s="76">
        <f t="shared" si="1"/>
        <v>45731</v>
      </c>
      <c r="F6" s="25">
        <v>2.0</v>
      </c>
      <c r="G6" s="26" t="s">
        <v>131</v>
      </c>
      <c r="H6" s="82" t="s">
        <v>132</v>
      </c>
      <c r="I6" s="25">
        <v>358.0</v>
      </c>
      <c r="J6" s="28">
        <v>11.0</v>
      </c>
      <c r="K6" s="25">
        <v>1.0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ht="22.5" customHeight="1">
      <c r="A7" s="25">
        <v>4.0</v>
      </c>
      <c r="B7" s="5" t="s">
        <v>135</v>
      </c>
      <c r="C7" s="26" t="s">
        <v>136</v>
      </c>
      <c r="D7" s="27">
        <v>45771.0</v>
      </c>
      <c r="E7" s="76">
        <f t="shared" si="1"/>
        <v>45771</v>
      </c>
      <c r="F7" s="25">
        <v>1.0</v>
      </c>
      <c r="G7" s="26" t="s">
        <v>131</v>
      </c>
      <c r="H7" s="82" t="s">
        <v>132</v>
      </c>
      <c r="I7" s="25">
        <v>160.0</v>
      </c>
      <c r="J7" s="28">
        <v>3.0</v>
      </c>
      <c r="K7" s="25">
        <v>1.0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ht="22.5" customHeight="1">
      <c r="A8" s="25">
        <v>5.0</v>
      </c>
      <c r="B8" s="5" t="s">
        <v>137</v>
      </c>
      <c r="C8" s="26" t="s">
        <v>130</v>
      </c>
      <c r="D8" s="27">
        <v>45773.0</v>
      </c>
      <c r="E8" s="76">
        <f t="shared" si="1"/>
        <v>45773</v>
      </c>
      <c r="F8" s="25">
        <v>1.0</v>
      </c>
      <c r="G8" s="26" t="s">
        <v>131</v>
      </c>
      <c r="H8" s="82" t="s">
        <v>132</v>
      </c>
      <c r="I8" s="25">
        <v>131.0</v>
      </c>
      <c r="J8" s="28">
        <v>8.0</v>
      </c>
      <c r="K8" s="25">
        <v>1.0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ht="22.5" customHeight="1">
      <c r="A9" s="25">
        <v>6.0</v>
      </c>
      <c r="B9" s="5" t="s">
        <v>138</v>
      </c>
      <c r="C9" s="26" t="s">
        <v>130</v>
      </c>
      <c r="D9" s="27">
        <v>45794.0</v>
      </c>
      <c r="E9" s="76">
        <f t="shared" si="1"/>
        <v>45794</v>
      </c>
      <c r="F9" s="25">
        <v>1.0</v>
      </c>
      <c r="G9" s="26" t="s">
        <v>131</v>
      </c>
      <c r="H9" s="82" t="s">
        <v>132</v>
      </c>
      <c r="I9" s="25">
        <v>83.0</v>
      </c>
      <c r="J9" s="28">
        <v>3.0</v>
      </c>
      <c r="K9" s="25">
        <v>1.0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ht="22.5" customHeight="1">
      <c r="A10" s="25">
        <v>7.0</v>
      </c>
      <c r="B10" s="5" t="s">
        <v>139</v>
      </c>
      <c r="C10" s="26" t="s">
        <v>140</v>
      </c>
      <c r="D10" s="27">
        <v>45808.0</v>
      </c>
      <c r="E10" s="76">
        <f t="shared" si="1"/>
        <v>45808</v>
      </c>
      <c r="F10" s="25">
        <v>1.0</v>
      </c>
      <c r="G10" s="26" t="s">
        <v>131</v>
      </c>
      <c r="H10" s="82" t="s">
        <v>32</v>
      </c>
      <c r="I10" s="25">
        <v>86.0</v>
      </c>
      <c r="J10" s="28">
        <v>3.0</v>
      </c>
      <c r="K10" s="25">
        <v>1.0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ht="22.5" customHeight="1">
      <c r="A11" s="25">
        <v>8.0</v>
      </c>
      <c r="B11" s="5" t="s">
        <v>141</v>
      </c>
      <c r="C11" s="26" t="s">
        <v>130</v>
      </c>
      <c r="D11" s="27">
        <v>45836.0</v>
      </c>
      <c r="E11" s="76">
        <f t="shared" si="1"/>
        <v>45836</v>
      </c>
      <c r="F11" s="25">
        <v>1.0</v>
      </c>
      <c r="G11" s="26" t="s">
        <v>131</v>
      </c>
      <c r="H11" s="82" t="s">
        <v>132</v>
      </c>
      <c r="I11" s="25">
        <v>54.0</v>
      </c>
      <c r="J11" s="28">
        <v>3.0</v>
      </c>
      <c r="K11" s="25">
        <v>0.0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ht="22.5" customHeight="1">
      <c r="A12" s="25">
        <v>9.0</v>
      </c>
      <c r="B12" s="5" t="s">
        <v>142</v>
      </c>
      <c r="C12" s="26" t="s">
        <v>130</v>
      </c>
      <c r="D12" s="27">
        <v>45920.0</v>
      </c>
      <c r="E12" s="76">
        <f t="shared" si="1"/>
        <v>45920</v>
      </c>
      <c r="F12" s="25">
        <v>1.0</v>
      </c>
      <c r="G12" s="26" t="s">
        <v>131</v>
      </c>
      <c r="H12" s="82" t="s">
        <v>132</v>
      </c>
      <c r="I12" s="25">
        <v>48.0</v>
      </c>
      <c r="J12" s="28">
        <v>3.0</v>
      </c>
      <c r="K12" s="25">
        <v>0.0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ht="22.5" customHeight="1">
      <c r="A13" s="25">
        <v>12.0</v>
      </c>
      <c r="B13" s="5" t="s">
        <v>143</v>
      </c>
      <c r="C13" s="26" t="s">
        <v>144</v>
      </c>
      <c r="D13" s="27">
        <v>45928.0</v>
      </c>
      <c r="E13" s="76">
        <f t="shared" si="1"/>
        <v>45928</v>
      </c>
      <c r="F13" s="25">
        <v>1.0</v>
      </c>
      <c r="G13" s="26" t="s">
        <v>131</v>
      </c>
      <c r="H13" s="83" t="s">
        <v>145</v>
      </c>
      <c r="I13" s="25">
        <v>198.0</v>
      </c>
      <c r="J13" s="28">
        <v>4.0</v>
      </c>
      <c r="K13" s="25">
        <v>1.0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ht="22.5" customHeight="1">
      <c r="A14" s="25">
        <v>10.0</v>
      </c>
      <c r="B14" s="5" t="s">
        <v>146</v>
      </c>
      <c r="C14" s="26" t="s">
        <v>130</v>
      </c>
      <c r="D14" s="27">
        <v>45955.0</v>
      </c>
      <c r="E14" s="76">
        <f t="shared" si="1"/>
        <v>45955</v>
      </c>
      <c r="F14" s="25">
        <v>1.0</v>
      </c>
      <c r="G14" s="26" t="s">
        <v>131</v>
      </c>
      <c r="H14" s="82" t="s">
        <v>132</v>
      </c>
      <c r="I14" s="25">
        <v>107.0</v>
      </c>
      <c r="J14" s="28">
        <v>3.0</v>
      </c>
      <c r="K14" s="25">
        <v>1.0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ht="22.5" customHeight="1">
      <c r="A15" s="25">
        <v>11.0</v>
      </c>
      <c r="B15" s="5" t="s">
        <v>147</v>
      </c>
      <c r="C15" s="26" t="s">
        <v>130</v>
      </c>
      <c r="D15" s="27">
        <v>45972.0</v>
      </c>
      <c r="E15" s="76">
        <f t="shared" si="1"/>
        <v>45972</v>
      </c>
      <c r="F15" s="25">
        <v>1.0</v>
      </c>
      <c r="G15" s="26" t="s">
        <v>131</v>
      </c>
      <c r="H15" s="82" t="s">
        <v>132</v>
      </c>
      <c r="I15" s="25">
        <v>125.0</v>
      </c>
      <c r="J15" s="28">
        <v>4.0</v>
      </c>
      <c r="K15" s="25">
        <v>0.0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ht="22.5" customHeight="1">
      <c r="A16" s="25">
        <v>13.0</v>
      </c>
      <c r="B16" s="5" t="s">
        <v>148</v>
      </c>
      <c r="C16" s="84" t="s">
        <v>130</v>
      </c>
      <c r="D16" s="27">
        <v>46011.0</v>
      </c>
      <c r="E16" s="76">
        <f t="shared" si="1"/>
        <v>46011</v>
      </c>
      <c r="F16" s="25">
        <v>1.0</v>
      </c>
      <c r="G16" s="26" t="s">
        <v>131</v>
      </c>
      <c r="H16" s="82" t="s">
        <v>132</v>
      </c>
      <c r="I16" s="25">
        <v>63.0</v>
      </c>
      <c r="J16" s="28">
        <v>3.0</v>
      </c>
      <c r="K16" s="25">
        <v>0.0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ht="22.5" customHeight="1">
      <c r="A17" s="25">
        <v>14.0</v>
      </c>
      <c r="B17" s="5" t="s">
        <v>149</v>
      </c>
      <c r="C17" s="26" t="s">
        <v>140</v>
      </c>
      <c r="D17" s="27">
        <v>46018.0</v>
      </c>
      <c r="E17" s="76">
        <f t="shared" si="1"/>
        <v>46018</v>
      </c>
      <c r="F17" s="25">
        <v>1.0</v>
      </c>
      <c r="G17" s="26" t="s">
        <v>131</v>
      </c>
      <c r="H17" s="83" t="s">
        <v>32</v>
      </c>
      <c r="I17" s="25">
        <v>90.0</v>
      </c>
      <c r="J17" s="28">
        <v>2.0</v>
      </c>
      <c r="K17" s="25">
        <v>1.0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ht="22.5" customHeight="1">
      <c r="A18" s="25">
        <v>16.0</v>
      </c>
      <c r="B18" s="35" t="s">
        <v>150</v>
      </c>
      <c r="C18" s="26" t="s">
        <v>151</v>
      </c>
      <c r="D18" s="27">
        <v>45658.0</v>
      </c>
      <c r="E18" s="27">
        <v>46022.0</v>
      </c>
      <c r="F18" s="25">
        <v>12.0</v>
      </c>
      <c r="G18" s="26" t="s">
        <v>131</v>
      </c>
      <c r="H18" s="83" t="s">
        <v>32</v>
      </c>
      <c r="I18" s="25">
        <f>3*F18</f>
        <v>36</v>
      </c>
      <c r="J18" s="28" t="s">
        <v>152</v>
      </c>
      <c r="K18" s="25">
        <v>1.0</v>
      </c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</row>
    <row r="19" ht="22.5" customHeight="1">
      <c r="A19" s="25">
        <v>15.0</v>
      </c>
      <c r="B19" s="35" t="s">
        <v>153</v>
      </c>
      <c r="C19" s="26" t="s">
        <v>154</v>
      </c>
      <c r="D19" s="27">
        <v>45658.0</v>
      </c>
      <c r="E19" s="27">
        <v>46022.0</v>
      </c>
      <c r="F19" s="25">
        <v>40.0</v>
      </c>
      <c r="G19" s="26" t="s">
        <v>131</v>
      </c>
      <c r="H19" s="83" t="s">
        <v>32</v>
      </c>
      <c r="I19" s="25">
        <v>480.0</v>
      </c>
      <c r="J19" s="28" t="s">
        <v>152</v>
      </c>
      <c r="K19" s="25">
        <v>1.0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ht="22.5" customHeight="1">
      <c r="A20" s="16"/>
      <c r="B20" s="11" t="s">
        <v>16</v>
      </c>
      <c r="C20" s="36"/>
      <c r="D20" s="37"/>
      <c r="E20" s="37" t="str">
        <f>D20</f>
        <v/>
      </c>
      <c r="F20" s="16">
        <f>SUM(F4:F19)</f>
        <v>67</v>
      </c>
      <c r="G20" s="36"/>
      <c r="H20" s="85"/>
      <c r="I20" s="16">
        <f t="shared" ref="I20:J20" si="2">SUM(I4:I19)</f>
        <v>2386</v>
      </c>
      <c r="J20" s="40">
        <f t="shared" si="2"/>
        <v>66</v>
      </c>
      <c r="K20" s="12">
        <v>0.75</v>
      </c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</row>
  </sheetData>
  <dataValidations>
    <dataValidation type="custom" allowBlank="1" showDropDown="1" sqref="D4:E20">
      <formula1>OR(NOT(ISERROR(DATEVALUE(D4))), AND(ISNUMBER(D4), LEFT(CELL("format", D4))="D"))</formula1>
    </dataValidation>
    <dataValidation type="custom" allowBlank="1" showDropDown="1" sqref="I4:I20 K4:K20">
      <formula1>AND(ISNUMBER(I4),(NOT(OR(NOT(ISERROR(DATEVALUE(I4))), AND(ISNUMBER(I4), LEFT(CELL("format", I4))="D")))))</formula1>
    </dataValidation>
    <dataValidation allowBlank="1" showDropDown="1" sqref="B4:B20"/>
    <dataValidation type="custom" allowBlank="1" showDropDown="1" sqref="A4:A20 F4:F20">
      <formula1>AND(ISNUMBER(A4),(NOT(OR(NOT(ISERROR(DATEVALUE(A4))), AND(ISNUMBER(A4), LEFT(CELL("format", A4))="D")))))</formula1>
    </dataValidation>
    <dataValidation type="list" allowBlank="1" sqref="H4:H20">
      <formula1>"Centre,Acadèmia,Aturem les Guerres"</formula1>
    </dataValidation>
    <dataValidation type="list" allowBlank="1" sqref="C4:C20">
      <formula1>"Cicle Gaudí,Activitat instituts,Cicle Familiar,Programació pròpia,Tallers,Altres,Reunions"</formula1>
    </dataValidation>
    <dataValidation type="list" allowBlank="1" sqref="G4:G20">
      <formula1>"Cinema"</formula1>
    </dataValidation>
  </dataValidations>
  <drawing r:id="rId1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FF"/>
    <outlinePr summaryBelow="0" summaryRight="0"/>
  </sheetPr>
  <sheetViews>
    <sheetView workbookViewId="0"/>
  </sheetViews>
  <sheetFormatPr customHeight="1" defaultColWidth="12.63" defaultRowHeight="15.75"/>
  <cols>
    <col customWidth="1" min="1" max="1" width="3.63"/>
    <col customWidth="1" min="2" max="2" width="29.5"/>
    <col customWidth="1" min="3" max="3" width="20.13"/>
    <col customWidth="1" min="4" max="5" width="18.0"/>
    <col customWidth="1" min="6" max="7" width="13.38"/>
    <col customWidth="1" min="8" max="8" width="16.63"/>
    <col customWidth="1" min="9" max="9" width="14.63"/>
    <col customWidth="1" min="10" max="10" width="13.38"/>
    <col customWidth="1" min="11" max="11" width="11.13"/>
  </cols>
  <sheetData>
    <row r="1">
      <c r="A1" s="1"/>
      <c r="B1" s="1"/>
      <c r="C1" s="1"/>
      <c r="D1" s="1"/>
      <c r="E1" s="1"/>
      <c r="F1" s="1"/>
      <c r="G1" s="1"/>
      <c r="H1" s="1"/>
      <c r="I1" s="1"/>
      <c r="J1" s="2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>
      <c r="A2" s="17"/>
      <c r="B2" s="17"/>
      <c r="C2" s="17"/>
      <c r="D2" s="17"/>
      <c r="E2" s="17"/>
      <c r="F2" s="17"/>
      <c r="G2" s="17"/>
      <c r="H2" s="17"/>
      <c r="I2" s="17"/>
      <c r="J2" s="81">
        <f>SUM(J4:J27)</f>
        <v>6</v>
      </c>
      <c r="K2" s="17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</row>
    <row r="3" ht="22.5" customHeight="1">
      <c r="A3" s="3" t="s">
        <v>18</v>
      </c>
      <c r="B3" s="3" t="s">
        <v>19</v>
      </c>
      <c r="C3" s="3" t="s">
        <v>20</v>
      </c>
      <c r="D3" s="3" t="s">
        <v>21</v>
      </c>
      <c r="E3" s="3" t="s">
        <v>22</v>
      </c>
      <c r="F3" s="3" t="s">
        <v>23</v>
      </c>
      <c r="G3" s="3" t="s">
        <v>24</v>
      </c>
      <c r="H3" s="3" t="s">
        <v>25</v>
      </c>
      <c r="I3" s="3" t="s">
        <v>26</v>
      </c>
      <c r="J3" s="24" t="s">
        <v>27</v>
      </c>
      <c r="K3" s="3" t="s">
        <v>28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ht="22.5" customHeight="1">
      <c r="A4" s="25">
        <v>1.0</v>
      </c>
      <c r="B4" s="5" t="s">
        <v>155</v>
      </c>
      <c r="C4" s="26" t="s">
        <v>156</v>
      </c>
      <c r="D4" s="27">
        <v>45771.0</v>
      </c>
      <c r="E4" s="27">
        <v>45771.0</v>
      </c>
      <c r="F4" s="25">
        <v>1.0</v>
      </c>
      <c r="G4" s="26"/>
      <c r="H4" s="26" t="s">
        <v>32</v>
      </c>
      <c r="I4" s="25">
        <v>18.0</v>
      </c>
      <c r="J4" s="28">
        <v>0.0</v>
      </c>
      <c r="K4" s="25">
        <v>1.0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ht="22.5" customHeight="1">
      <c r="A5" s="25">
        <v>2.0</v>
      </c>
      <c r="B5" s="5" t="s">
        <v>157</v>
      </c>
      <c r="C5" s="26" t="s">
        <v>158</v>
      </c>
      <c r="D5" s="27">
        <v>45918.0</v>
      </c>
      <c r="E5" s="27">
        <v>46022.0</v>
      </c>
      <c r="F5" s="25">
        <v>14.0</v>
      </c>
      <c r="G5" s="26" t="s">
        <v>115</v>
      </c>
      <c r="H5" s="26" t="s">
        <v>32</v>
      </c>
      <c r="I5" s="25">
        <v>247.0</v>
      </c>
      <c r="J5" s="28">
        <v>3.0</v>
      </c>
      <c r="K5" s="25">
        <v>1.0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ht="22.5" customHeight="1">
      <c r="A6" s="16"/>
      <c r="B6" s="11" t="s">
        <v>16</v>
      </c>
      <c r="C6" s="36"/>
      <c r="D6" s="37"/>
      <c r="E6" s="37"/>
      <c r="F6" s="16">
        <f>SUM(F4:F5)</f>
        <v>15</v>
      </c>
      <c r="G6" s="36"/>
      <c r="H6" s="36"/>
      <c r="I6" s="16">
        <f t="shared" ref="I6:J6" si="1">SUM(I4:I5)</f>
        <v>265</v>
      </c>
      <c r="J6" s="31">
        <f t="shared" si="1"/>
        <v>3</v>
      </c>
      <c r="K6" s="12">
        <v>1.0</v>
      </c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</row>
    <row r="7">
      <c r="A7" s="1"/>
      <c r="B7" s="1"/>
      <c r="C7" s="1"/>
      <c r="D7" s="1"/>
      <c r="E7" s="1"/>
      <c r="F7" s="1"/>
      <c r="G7" s="1"/>
      <c r="H7" s="1"/>
      <c r="I7" s="1"/>
      <c r="J7" s="86"/>
      <c r="K7" s="1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>
      <c r="A8" s="1"/>
      <c r="B8" s="1"/>
      <c r="C8" s="1"/>
      <c r="D8" s="1"/>
      <c r="E8" s="1"/>
      <c r="F8" s="1"/>
      <c r="G8" s="1"/>
      <c r="H8" s="1"/>
      <c r="I8" s="1"/>
      <c r="J8" s="86"/>
      <c r="K8" s="1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>
      <c r="A9" s="1"/>
      <c r="B9" s="1"/>
      <c r="C9" s="1"/>
      <c r="D9" s="1"/>
      <c r="E9" s="1"/>
      <c r="F9" s="1"/>
      <c r="G9" s="1"/>
      <c r="H9" s="1"/>
      <c r="I9" s="1"/>
      <c r="J9" s="86"/>
      <c r="K9" s="1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>
      <c r="A10" s="1"/>
      <c r="B10" s="1"/>
      <c r="C10" s="1"/>
      <c r="D10" s="1"/>
      <c r="E10" s="1"/>
      <c r="F10" s="1"/>
      <c r="G10" s="1"/>
      <c r="H10" s="1"/>
      <c r="I10" s="1"/>
      <c r="J10" s="86"/>
      <c r="K10" s="1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>
      <c r="A11" s="1"/>
      <c r="B11" s="1"/>
      <c r="C11" s="1"/>
      <c r="D11" s="1"/>
      <c r="E11" s="1"/>
      <c r="F11" s="1"/>
      <c r="G11" s="1"/>
      <c r="H11" s="1"/>
      <c r="I11" s="1"/>
      <c r="J11" s="86"/>
      <c r="K11" s="1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>
      <c r="A12" s="1"/>
      <c r="B12" s="1"/>
      <c r="C12" s="1"/>
      <c r="D12" s="1"/>
      <c r="E12" s="1"/>
      <c r="F12" s="1"/>
      <c r="G12" s="1"/>
      <c r="H12" s="1"/>
      <c r="I12" s="1"/>
      <c r="J12" s="86"/>
      <c r="K12" s="1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>
      <c r="A13" s="1"/>
      <c r="B13" s="1"/>
      <c r="C13" s="1"/>
      <c r="D13" s="1"/>
      <c r="E13" s="1"/>
      <c r="F13" s="1"/>
      <c r="G13" s="1"/>
      <c r="H13" s="1"/>
      <c r="I13" s="1"/>
      <c r="J13" s="86"/>
      <c r="K13" s="1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>
      <c r="A14" s="1"/>
      <c r="B14" s="1"/>
      <c r="C14" s="1"/>
      <c r="D14" s="1"/>
      <c r="E14" s="1"/>
      <c r="F14" s="1"/>
      <c r="G14" s="1"/>
      <c r="H14" s="1"/>
      <c r="I14" s="1"/>
      <c r="J14" s="86"/>
      <c r="K14" s="1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>
      <c r="A15" s="1"/>
      <c r="B15" s="1"/>
      <c r="C15" s="1"/>
      <c r="D15" s="1"/>
      <c r="E15" s="1"/>
      <c r="F15" s="1"/>
      <c r="G15" s="1"/>
      <c r="H15" s="1"/>
      <c r="I15" s="1"/>
      <c r="J15" s="86"/>
      <c r="K15" s="1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>
      <c r="A16" s="1"/>
      <c r="B16" s="1"/>
      <c r="C16" s="1"/>
      <c r="D16" s="1"/>
      <c r="E16" s="1"/>
      <c r="F16" s="1"/>
      <c r="G16" s="1"/>
      <c r="H16" s="1"/>
      <c r="I16" s="1"/>
      <c r="J16" s="2"/>
      <c r="K16" s="1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>
      <c r="A17" s="1"/>
      <c r="B17" s="1"/>
      <c r="C17" s="1"/>
      <c r="D17" s="1"/>
      <c r="E17" s="1"/>
      <c r="F17" s="1"/>
      <c r="G17" s="1"/>
      <c r="H17" s="1"/>
      <c r="I17" s="1"/>
      <c r="J17" s="2"/>
      <c r="K17" s="1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>
      <c r="A18" s="1"/>
      <c r="B18" s="1"/>
      <c r="C18" s="1"/>
      <c r="D18" s="1"/>
      <c r="E18" s="1"/>
      <c r="F18" s="1"/>
      <c r="G18" s="1"/>
      <c r="H18" s="1"/>
      <c r="I18" s="1"/>
      <c r="J18" s="2"/>
      <c r="K18" s="1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>
      <c r="A19" s="1"/>
      <c r="B19" s="1"/>
      <c r="C19" s="1"/>
      <c r="D19" s="1"/>
      <c r="E19" s="1"/>
      <c r="F19" s="1"/>
      <c r="G19" s="1"/>
      <c r="H19" s="1"/>
      <c r="I19" s="1"/>
      <c r="J19" s="2"/>
      <c r="K19" s="1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>
      <c r="A20" s="1"/>
      <c r="B20" s="1"/>
      <c r="C20" s="1"/>
      <c r="D20" s="1"/>
      <c r="E20" s="1"/>
      <c r="F20" s="1"/>
      <c r="G20" s="1"/>
      <c r="H20" s="1"/>
      <c r="I20" s="1"/>
      <c r="J20" s="2"/>
      <c r="K20" s="1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>
      <c r="A21" s="1"/>
      <c r="B21" s="1"/>
      <c r="C21" s="1"/>
      <c r="D21" s="1"/>
      <c r="E21" s="1"/>
      <c r="F21" s="1"/>
      <c r="G21" s="1"/>
      <c r="H21" s="1"/>
      <c r="I21" s="1"/>
      <c r="J21" s="2"/>
      <c r="K21" s="1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>
      <c r="A22" s="1"/>
      <c r="B22" s="1"/>
      <c r="C22" s="1"/>
      <c r="D22" s="1"/>
      <c r="E22" s="1"/>
      <c r="F22" s="1"/>
      <c r="G22" s="1"/>
      <c r="H22" s="1"/>
      <c r="I22" s="1"/>
      <c r="J22" s="2"/>
      <c r="K22" s="1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>
      <c r="A23" s="1"/>
      <c r="B23" s="1"/>
      <c r="C23" s="1"/>
      <c r="D23" s="1"/>
      <c r="E23" s="1"/>
      <c r="F23" s="1"/>
      <c r="G23" s="1"/>
      <c r="H23" s="1"/>
      <c r="I23" s="1"/>
      <c r="J23" s="2"/>
      <c r="K23" s="1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>
      <c r="A24" s="1"/>
      <c r="B24" s="1"/>
      <c r="C24" s="1"/>
      <c r="D24" s="1"/>
      <c r="E24" s="1"/>
      <c r="F24" s="1"/>
      <c r="G24" s="1"/>
      <c r="H24" s="1"/>
      <c r="I24" s="1"/>
      <c r="J24" s="2"/>
      <c r="K24" s="1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>
      <c r="A25" s="1"/>
      <c r="B25" s="1"/>
      <c r="C25" s="1"/>
      <c r="D25" s="1"/>
      <c r="E25" s="1"/>
      <c r="F25" s="1"/>
      <c r="G25" s="1"/>
      <c r="H25" s="1"/>
      <c r="I25" s="1"/>
      <c r="J25" s="2"/>
      <c r="K25" s="1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>
      <c r="A26" s="1"/>
      <c r="B26" s="1"/>
      <c r="C26" s="1"/>
      <c r="D26" s="1"/>
      <c r="E26" s="1"/>
      <c r="F26" s="1"/>
      <c r="G26" s="1"/>
      <c r="H26" s="1"/>
      <c r="I26" s="1"/>
      <c r="J26" s="2"/>
      <c r="K26" s="1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>
      <c r="A27" s="1"/>
      <c r="B27" s="1"/>
      <c r="C27" s="1"/>
      <c r="D27" s="1"/>
      <c r="E27" s="1"/>
      <c r="F27" s="1"/>
      <c r="G27" s="1"/>
      <c r="H27" s="1"/>
      <c r="I27" s="1"/>
      <c r="J27" s="2"/>
      <c r="K27" s="1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>
      <c r="A28" s="1"/>
      <c r="B28" s="1"/>
      <c r="C28" s="1"/>
      <c r="D28" s="1"/>
      <c r="E28" s="1"/>
      <c r="F28" s="1"/>
      <c r="G28" s="1"/>
      <c r="H28" s="1"/>
      <c r="I28" s="1"/>
      <c r="J28" s="2"/>
      <c r="K28" s="1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</sheetData>
  <dataValidations>
    <dataValidation type="list" allowBlank="1" sqref="C4:C6">
      <formula1>"JUNTES,Comissions,Assemblees Generals,REUNIONS SOCIS,ACTIVITATS ALTRES,PODCAST"</formula1>
    </dataValidation>
    <dataValidation type="custom" allowBlank="1" showDropDown="1" sqref="D4:E6">
      <formula1>OR(NOT(ISERROR(DATEVALUE(D4))), AND(ISNUMBER(D4), LEFT(CELL("format", D4))="D"))</formula1>
    </dataValidation>
    <dataValidation type="custom" allowBlank="1" showDropDown="1" sqref="I4:I6 K4:K6">
      <formula1>AND(ISNUMBER(I4),(NOT(OR(NOT(ISERROR(DATEVALUE(I4))), AND(ISNUMBER(I4), LEFT(CELL("format", I4))="D")))))</formula1>
    </dataValidation>
    <dataValidation type="list" allowBlank="1" sqref="G4:G6">
      <formula1>"General,TACA'M"</formula1>
    </dataValidation>
    <dataValidation type="list" allowBlank="1" sqref="H4:H6">
      <formula1>"Centre,Opció 2"</formula1>
    </dataValidation>
    <dataValidation allowBlank="1" showDropDown="1" sqref="B4:B6"/>
    <dataValidation type="custom" allowBlank="1" showDropDown="1" sqref="A4:A6 F4:F6">
      <formula1>AND(ISNUMBER(A4),(NOT(OR(NOT(ISERROR(DATEVALUE(A4))), AND(ISNUMBER(A4), LEFT(CELL("format", A4))="D")))))</formula1>
    </dataValidation>
  </dataValidations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3.63"/>
    <col customWidth="1" min="2" max="2" width="30.63"/>
    <col customWidth="1" min="3" max="3" width="20.13"/>
    <col customWidth="1" min="4" max="5" width="18.0"/>
    <col customWidth="1" min="6" max="6" width="12.38"/>
    <col customWidth="1" min="7" max="7" width="18.75"/>
    <col customWidth="1" min="8" max="8" width="16.63"/>
    <col customWidth="1" min="9" max="9" width="14.75"/>
    <col customWidth="1" min="10" max="10" width="13.38"/>
    <col customWidth="1" min="11" max="11" width="10.63"/>
  </cols>
  <sheetData>
    <row r="1">
      <c r="A1" s="1"/>
      <c r="B1" s="1"/>
      <c r="C1" s="1"/>
      <c r="D1" s="1"/>
      <c r="E1" s="1"/>
      <c r="F1" s="1"/>
      <c r="G1" s="1"/>
      <c r="H1" s="1"/>
      <c r="I1" s="1"/>
      <c r="J1" s="2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>
      <c r="A2" s="17"/>
      <c r="B2" s="17"/>
      <c r="C2" s="17"/>
      <c r="D2" s="17"/>
      <c r="E2" s="17"/>
      <c r="F2" s="17"/>
      <c r="G2" s="18"/>
      <c r="H2" s="19" t="s">
        <v>16</v>
      </c>
      <c r="I2" s="20">
        <f>SUM(I4:I13)</f>
        <v>373</v>
      </c>
      <c r="J2" s="21">
        <v>31.0</v>
      </c>
      <c r="K2" s="22" t="s">
        <v>17</v>
      </c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</row>
    <row r="3" ht="22.5" customHeight="1">
      <c r="A3" s="3" t="s">
        <v>18</v>
      </c>
      <c r="B3" s="3" t="s">
        <v>19</v>
      </c>
      <c r="C3" s="3" t="s">
        <v>20</v>
      </c>
      <c r="D3" s="3" t="s">
        <v>21</v>
      </c>
      <c r="E3" s="3" t="s">
        <v>22</v>
      </c>
      <c r="F3" s="3" t="s">
        <v>23</v>
      </c>
      <c r="G3" s="3" t="s">
        <v>24</v>
      </c>
      <c r="H3" s="3" t="s">
        <v>25</v>
      </c>
      <c r="I3" s="3" t="s">
        <v>26</v>
      </c>
      <c r="J3" s="24" t="s">
        <v>27</v>
      </c>
      <c r="K3" s="3" t="s">
        <v>28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ht="22.5" customHeight="1">
      <c r="A4" s="25">
        <v>1.0</v>
      </c>
      <c r="B4" s="5" t="s">
        <v>29</v>
      </c>
      <c r="C4" s="26" t="s">
        <v>30</v>
      </c>
      <c r="D4" s="27">
        <v>45683.0</v>
      </c>
      <c r="E4" s="27">
        <v>45683.0</v>
      </c>
      <c r="F4" s="25">
        <v>1.0</v>
      </c>
      <c r="G4" s="26" t="s">
        <v>31</v>
      </c>
      <c r="H4" s="26" t="s">
        <v>32</v>
      </c>
      <c r="I4" s="25">
        <v>78.0</v>
      </c>
      <c r="J4" s="28">
        <v>4.0</v>
      </c>
      <c r="K4" s="25">
        <v>1.0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ht="22.5" customHeight="1">
      <c r="A5" s="25">
        <v>2.0</v>
      </c>
      <c r="B5" s="5" t="s">
        <v>33</v>
      </c>
      <c r="C5" s="26" t="s">
        <v>34</v>
      </c>
      <c r="D5" s="27">
        <v>45696.0</v>
      </c>
      <c r="E5" s="27">
        <v>45696.0</v>
      </c>
      <c r="F5" s="25">
        <v>1.0</v>
      </c>
      <c r="G5" s="26" t="s">
        <v>31</v>
      </c>
      <c r="H5" s="26" t="s">
        <v>32</v>
      </c>
      <c r="I5" s="25">
        <v>46.0</v>
      </c>
      <c r="J5" s="28">
        <v>3.0</v>
      </c>
      <c r="K5" s="25">
        <v>1.0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ht="22.5" customHeight="1">
      <c r="A6" s="25">
        <v>3.0</v>
      </c>
      <c r="B6" s="5" t="s">
        <v>35</v>
      </c>
      <c r="C6" s="26" t="s">
        <v>36</v>
      </c>
      <c r="D6" s="27">
        <v>45733.0</v>
      </c>
      <c r="E6" s="27">
        <v>45796.0</v>
      </c>
      <c r="F6" s="25">
        <v>17.0</v>
      </c>
      <c r="G6" s="26" t="s">
        <v>31</v>
      </c>
      <c r="H6" s="26" t="s">
        <v>32</v>
      </c>
      <c r="I6" s="25">
        <v>76.0</v>
      </c>
      <c r="J6" s="28">
        <v>3.0</v>
      </c>
      <c r="K6" s="25">
        <v>1.0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ht="22.5" customHeight="1">
      <c r="A7" s="25">
        <v>4.0</v>
      </c>
      <c r="B7" s="5" t="s">
        <v>37</v>
      </c>
      <c r="C7" s="26" t="s">
        <v>36</v>
      </c>
      <c r="D7" s="27">
        <v>45745.0</v>
      </c>
      <c r="E7" s="27">
        <v>45745.0</v>
      </c>
      <c r="F7" s="25">
        <v>16.0</v>
      </c>
      <c r="G7" s="26" t="s">
        <v>31</v>
      </c>
      <c r="H7" s="26" t="s">
        <v>32</v>
      </c>
      <c r="I7" s="25">
        <v>17.0</v>
      </c>
      <c r="J7" s="28">
        <v>3.0</v>
      </c>
      <c r="K7" s="25">
        <v>1.0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ht="22.5" customHeight="1">
      <c r="A8" s="25">
        <v>5.0</v>
      </c>
      <c r="B8" s="5" t="s">
        <v>38</v>
      </c>
      <c r="C8" s="26" t="s">
        <v>34</v>
      </c>
      <c r="D8" s="27">
        <v>45722.0</v>
      </c>
      <c r="E8" s="27">
        <v>45722.0</v>
      </c>
      <c r="F8" s="25">
        <v>1.0</v>
      </c>
      <c r="G8" s="26" t="s">
        <v>31</v>
      </c>
      <c r="H8" s="26" t="s">
        <v>32</v>
      </c>
      <c r="I8" s="25">
        <v>4.0</v>
      </c>
      <c r="J8" s="28">
        <v>3.0</v>
      </c>
      <c r="K8" s="25">
        <v>1.0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ht="22.5" customHeight="1">
      <c r="A9" s="25">
        <v>6.0</v>
      </c>
      <c r="B9" s="5" t="s">
        <v>39</v>
      </c>
      <c r="C9" s="26" t="s">
        <v>34</v>
      </c>
      <c r="D9" s="27">
        <v>45722.0</v>
      </c>
      <c r="E9" s="27">
        <v>45722.0</v>
      </c>
      <c r="F9" s="25">
        <v>1.0</v>
      </c>
      <c r="G9" s="26" t="s">
        <v>31</v>
      </c>
      <c r="H9" s="26" t="s">
        <v>32</v>
      </c>
      <c r="I9" s="25">
        <v>56.0</v>
      </c>
      <c r="J9" s="28">
        <v>3.0</v>
      </c>
      <c r="K9" s="25">
        <v>1.0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ht="22.5" customHeight="1">
      <c r="A10" s="25">
        <v>7.0</v>
      </c>
      <c r="B10" s="5" t="s">
        <v>40</v>
      </c>
      <c r="C10" s="26" t="s">
        <v>34</v>
      </c>
      <c r="D10" s="27">
        <v>45729.0</v>
      </c>
      <c r="E10" s="27">
        <v>45729.0</v>
      </c>
      <c r="F10" s="25">
        <v>1.0</v>
      </c>
      <c r="G10" s="26" t="s">
        <v>31</v>
      </c>
      <c r="H10" s="26" t="s">
        <v>32</v>
      </c>
      <c r="I10" s="25">
        <v>20.0</v>
      </c>
      <c r="J10" s="28">
        <v>3.0</v>
      </c>
      <c r="K10" s="25">
        <v>1.0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ht="22.5" customHeight="1">
      <c r="A11" s="25">
        <v>8.0</v>
      </c>
      <c r="B11" s="5" t="s">
        <v>41</v>
      </c>
      <c r="C11" s="26" t="s">
        <v>34</v>
      </c>
      <c r="D11" s="27">
        <v>45736.0</v>
      </c>
      <c r="E11" s="27">
        <v>45736.0</v>
      </c>
      <c r="F11" s="25">
        <v>1.0</v>
      </c>
      <c r="G11" s="26" t="s">
        <v>31</v>
      </c>
      <c r="H11" s="26" t="s">
        <v>32</v>
      </c>
      <c r="I11" s="25">
        <v>23.0</v>
      </c>
      <c r="J11" s="28">
        <v>3.0</v>
      </c>
      <c r="K11" s="25">
        <v>1.0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ht="22.5" customHeight="1">
      <c r="A12" s="25">
        <v>9.0</v>
      </c>
      <c r="B12" s="5" t="s">
        <v>42</v>
      </c>
      <c r="C12" s="26" t="s">
        <v>34</v>
      </c>
      <c r="D12" s="27">
        <v>45743.0</v>
      </c>
      <c r="E12" s="27">
        <v>45743.0</v>
      </c>
      <c r="F12" s="25">
        <v>1.0</v>
      </c>
      <c r="G12" s="26" t="s">
        <v>31</v>
      </c>
      <c r="H12" s="26" t="s">
        <v>32</v>
      </c>
      <c r="I12" s="25">
        <v>18.0</v>
      </c>
      <c r="J12" s="28">
        <v>3.0</v>
      </c>
      <c r="K12" s="25">
        <v>1.0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ht="22.5" customHeight="1">
      <c r="A13" s="25">
        <v>10.0</v>
      </c>
      <c r="B13" s="5" t="s">
        <v>43</v>
      </c>
      <c r="C13" s="26" t="s">
        <v>36</v>
      </c>
      <c r="D13" s="27">
        <v>45785.0</v>
      </c>
      <c r="E13" s="27">
        <v>45785.0</v>
      </c>
      <c r="F13" s="25">
        <v>2.0</v>
      </c>
      <c r="G13" s="26" t="s">
        <v>31</v>
      </c>
      <c r="H13" s="26" t="s">
        <v>32</v>
      </c>
      <c r="I13" s="25">
        <v>35.0</v>
      </c>
      <c r="J13" s="28">
        <v>3.0</v>
      </c>
      <c r="K13" s="25">
        <v>1.0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ht="22.5" customHeight="1">
      <c r="A14" s="12"/>
      <c r="B14" s="11" t="s">
        <v>44</v>
      </c>
      <c r="C14" s="29"/>
      <c r="D14" s="30"/>
      <c r="E14" s="30"/>
      <c r="F14" s="12">
        <f>SUM(F4:F13)</f>
        <v>42</v>
      </c>
      <c r="G14" s="29"/>
      <c r="H14" s="29"/>
      <c r="I14" s="12">
        <f t="shared" ref="I14:J14" si="1">SUM(I4:I13)</f>
        <v>373</v>
      </c>
      <c r="J14" s="31">
        <f t="shared" si="1"/>
        <v>31</v>
      </c>
      <c r="K14" s="12">
        <v>1.0</v>
      </c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</row>
  </sheetData>
  <dataValidations>
    <dataValidation type="list" allowBlank="1" sqref="H4:H7 H9:H14">
      <formula1>"Centre,Opció 2"</formula1>
    </dataValidation>
    <dataValidation type="custom" allowBlank="1" showDropDown="1" sqref="D4:E14">
      <formula1>OR(NOT(ISERROR(DATEVALUE(D4))), AND(ISNUMBER(D4), LEFT(CELL("format", D4))="D"))</formula1>
    </dataValidation>
    <dataValidation type="list" allowBlank="1" sqref="G4:G14">
      <formula1>"UPCM"</formula1>
    </dataValidation>
    <dataValidation type="custom" allowBlank="1" showDropDown="1" sqref="I4:I14 K4:K14">
      <formula1>AND(ISNUMBER(I4),(NOT(OR(NOT(ISERROR(DATEVALUE(I4))), AND(ISNUMBER(I4), LEFT(CELL("format", I4))="D")))))</formula1>
    </dataValidation>
    <dataValidation type="list" allowBlank="1" sqref="H4:H14">
      <formula1>"Centre,Opció 2"</formula1>
    </dataValidation>
    <dataValidation allowBlank="1" showDropDown="1" sqref="B4:B14"/>
    <dataValidation type="custom" allowBlank="1" showDropDown="1" sqref="A4:A14 F4:F14">
      <formula1>AND(ISNUMBER(A4),(NOT(OR(NOT(ISERROR(DATEVALUE(A4))), AND(ISNUMBER(A4), LEFT(CELL("format", A4))="D")))))</formula1>
    </dataValidation>
    <dataValidation type="list" allowBlank="1" sqref="C4:C14">
      <formula1>"Activitat 1,conferència ,documental ,curset "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3.63"/>
    <col customWidth="1" min="2" max="2" width="25.13"/>
    <col customWidth="1" min="3" max="3" width="20.13"/>
    <col customWidth="1" min="4" max="4" width="18.0"/>
    <col customWidth="1" min="5" max="5" width="13.25"/>
    <col customWidth="1" min="6" max="6" width="20.13"/>
    <col customWidth="1" min="7" max="7" width="17.63"/>
    <col customWidth="1" min="8" max="8" width="14.88"/>
    <col customWidth="1" min="9" max="9" width="13.88"/>
    <col customWidth="1" min="10" max="10" width="10.63"/>
  </cols>
  <sheetData>
    <row r="1">
      <c r="A1" s="1"/>
      <c r="B1" s="1"/>
      <c r="C1" s="1"/>
      <c r="D1" s="1"/>
      <c r="E1" s="1"/>
      <c r="F1" s="1"/>
      <c r="G1" s="1"/>
      <c r="H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>
      <c r="A2" s="1"/>
      <c r="B2" s="1"/>
      <c r="C2" s="1"/>
      <c r="D2" s="1"/>
      <c r="E2" s="17"/>
      <c r="F2" s="1"/>
      <c r="G2" s="1"/>
      <c r="H2" s="33">
        <f>SUM(H4:H14)</f>
        <v>564</v>
      </c>
      <c r="J2" s="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ht="22.5" customHeight="1">
      <c r="A3" s="3" t="s">
        <v>18</v>
      </c>
      <c r="B3" s="3" t="s">
        <v>19</v>
      </c>
      <c r="C3" s="3" t="s">
        <v>20</v>
      </c>
      <c r="D3" s="3" t="s">
        <v>45</v>
      </c>
      <c r="E3" s="3" t="s">
        <v>23</v>
      </c>
      <c r="F3" s="3" t="s">
        <v>24</v>
      </c>
      <c r="G3" s="3" t="s">
        <v>25</v>
      </c>
      <c r="H3" s="3" t="s">
        <v>26</v>
      </c>
      <c r="I3" s="24" t="s">
        <v>46</v>
      </c>
      <c r="J3" s="3" t="s">
        <v>28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ht="22.5" customHeight="1">
      <c r="A4" s="25">
        <v>1.0</v>
      </c>
      <c r="B4" s="5" t="s">
        <v>47</v>
      </c>
      <c r="C4" s="26" t="s">
        <v>48</v>
      </c>
      <c r="D4" s="27">
        <v>45668.0</v>
      </c>
      <c r="E4" s="25">
        <v>2.0</v>
      </c>
      <c r="F4" s="26" t="s">
        <v>49</v>
      </c>
      <c r="G4" s="26" t="s">
        <v>32</v>
      </c>
      <c r="H4" s="25">
        <v>180.0</v>
      </c>
      <c r="I4" s="34">
        <v>5.0</v>
      </c>
      <c r="J4" s="25">
        <v>1.0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ht="22.5" customHeight="1">
      <c r="A5" s="25">
        <v>2.0</v>
      </c>
      <c r="B5" s="5" t="s">
        <v>50</v>
      </c>
      <c r="C5" s="26" t="s">
        <v>48</v>
      </c>
      <c r="D5" s="27">
        <v>45697.0</v>
      </c>
      <c r="E5" s="25">
        <v>1.0</v>
      </c>
      <c r="F5" s="26" t="s">
        <v>49</v>
      </c>
      <c r="G5" s="26" t="s">
        <v>32</v>
      </c>
      <c r="H5" s="25">
        <v>26.0</v>
      </c>
      <c r="I5" s="34">
        <v>3.0</v>
      </c>
      <c r="J5" s="25">
        <v>1.0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ht="22.5" customHeight="1">
      <c r="A6" s="25">
        <v>3.0</v>
      </c>
      <c r="B6" s="5" t="s">
        <v>51</v>
      </c>
      <c r="C6" s="26" t="s">
        <v>52</v>
      </c>
      <c r="D6" s="27">
        <v>45718.0</v>
      </c>
      <c r="E6" s="25">
        <v>1.0</v>
      </c>
      <c r="F6" s="26" t="s">
        <v>49</v>
      </c>
      <c r="G6" s="26" t="s">
        <v>32</v>
      </c>
      <c r="H6" s="25">
        <v>90.0</v>
      </c>
      <c r="I6" s="34">
        <v>3.0</v>
      </c>
      <c r="J6" s="25">
        <v>1.0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ht="22.5" customHeight="1">
      <c r="A7" s="25">
        <v>4.0</v>
      </c>
      <c r="B7" s="5" t="s">
        <v>53</v>
      </c>
      <c r="C7" s="26" t="s">
        <v>48</v>
      </c>
      <c r="D7" s="27">
        <v>45725.0</v>
      </c>
      <c r="E7" s="25">
        <v>1.0</v>
      </c>
      <c r="F7" s="26" t="s">
        <v>49</v>
      </c>
      <c r="G7" s="26" t="s">
        <v>32</v>
      </c>
      <c r="H7" s="25">
        <v>33.0</v>
      </c>
      <c r="I7" s="34">
        <v>3.0</v>
      </c>
      <c r="J7" s="25">
        <v>1.0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ht="22.5" customHeight="1">
      <c r="A8" s="25">
        <v>5.0</v>
      </c>
      <c r="B8" s="5" t="s">
        <v>54</v>
      </c>
      <c r="C8" s="26" t="s">
        <v>48</v>
      </c>
      <c r="D8" s="27">
        <v>45760.0</v>
      </c>
      <c r="E8" s="25">
        <v>1.0</v>
      </c>
      <c r="F8" s="26" t="s">
        <v>49</v>
      </c>
      <c r="G8" s="26" t="s">
        <v>32</v>
      </c>
      <c r="H8" s="25">
        <v>10.0</v>
      </c>
      <c r="I8" s="34">
        <v>3.0</v>
      </c>
      <c r="J8" s="25">
        <v>1.0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ht="22.5" customHeight="1">
      <c r="A9" s="25">
        <v>6.0</v>
      </c>
      <c r="B9" s="5" t="s">
        <v>55</v>
      </c>
      <c r="C9" s="26" t="s">
        <v>48</v>
      </c>
      <c r="D9" s="27">
        <v>45781.0</v>
      </c>
      <c r="E9" s="25">
        <v>1.0</v>
      </c>
      <c r="F9" s="26" t="s">
        <v>49</v>
      </c>
      <c r="G9" s="26" t="s">
        <v>32</v>
      </c>
      <c r="H9" s="25">
        <v>15.0</v>
      </c>
      <c r="I9" s="34">
        <v>3.0</v>
      </c>
      <c r="J9" s="25">
        <v>1.0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ht="22.5" customHeight="1">
      <c r="A10" s="25">
        <v>7.0</v>
      </c>
      <c r="B10" s="35" t="s">
        <v>56</v>
      </c>
      <c r="C10" s="26" t="s">
        <v>48</v>
      </c>
      <c r="D10" s="27">
        <v>45942.0</v>
      </c>
      <c r="E10" s="25">
        <v>1.0</v>
      </c>
      <c r="F10" s="26" t="s">
        <v>49</v>
      </c>
      <c r="G10" s="26" t="s">
        <v>32</v>
      </c>
      <c r="H10" s="25">
        <v>49.0</v>
      </c>
      <c r="I10" s="34">
        <v>3.0</v>
      </c>
      <c r="J10" s="25">
        <v>1.0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ht="22.5" customHeight="1">
      <c r="A11" s="25">
        <v>8.0</v>
      </c>
      <c r="B11" s="35" t="s">
        <v>57</v>
      </c>
      <c r="C11" s="26" t="s">
        <v>48</v>
      </c>
      <c r="D11" s="27">
        <v>45949.0</v>
      </c>
      <c r="E11" s="25">
        <v>1.0</v>
      </c>
      <c r="F11" s="26" t="s">
        <v>49</v>
      </c>
      <c r="G11" s="26" t="s">
        <v>32</v>
      </c>
      <c r="H11" s="25">
        <v>27.0</v>
      </c>
      <c r="I11" s="34">
        <v>3.0</v>
      </c>
      <c r="J11" s="25">
        <v>1.0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ht="22.5" customHeight="1">
      <c r="A12" s="25">
        <v>9.0</v>
      </c>
      <c r="B12" s="35" t="s">
        <v>58</v>
      </c>
      <c r="C12" s="26" t="s">
        <v>48</v>
      </c>
      <c r="D12" s="27">
        <v>45977.0</v>
      </c>
      <c r="E12" s="25">
        <v>1.0</v>
      </c>
      <c r="F12" s="26" t="s">
        <v>49</v>
      </c>
      <c r="G12" s="26" t="s">
        <v>32</v>
      </c>
      <c r="H12" s="25">
        <v>80.0</v>
      </c>
      <c r="I12" s="34">
        <v>3.0</v>
      </c>
      <c r="J12" s="25">
        <v>1.0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ht="22.5" customHeight="1">
      <c r="A13" s="25">
        <v>10.0</v>
      </c>
      <c r="B13" s="35" t="s">
        <v>59</v>
      </c>
      <c r="C13" s="26" t="s">
        <v>48</v>
      </c>
      <c r="D13" s="27">
        <v>46006.0</v>
      </c>
      <c r="E13" s="25">
        <v>1.0</v>
      </c>
      <c r="F13" s="26" t="s">
        <v>49</v>
      </c>
      <c r="G13" s="26" t="s">
        <v>32</v>
      </c>
      <c r="H13" s="25">
        <v>23.0</v>
      </c>
      <c r="I13" s="34">
        <v>3.0</v>
      </c>
      <c r="J13" s="25">
        <v>1.0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ht="22.5" customHeight="1">
      <c r="A14" s="25">
        <v>11.0</v>
      </c>
      <c r="B14" s="35" t="s">
        <v>60</v>
      </c>
      <c r="C14" s="26" t="s">
        <v>48</v>
      </c>
      <c r="D14" s="27">
        <v>46012.0</v>
      </c>
      <c r="E14" s="25">
        <v>1.0</v>
      </c>
      <c r="F14" s="26" t="s">
        <v>49</v>
      </c>
      <c r="G14" s="26" t="s">
        <v>32</v>
      </c>
      <c r="H14" s="25">
        <v>31.0</v>
      </c>
      <c r="I14" s="34">
        <v>3.0</v>
      </c>
      <c r="J14" s="25">
        <v>1.0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ht="22.5" customHeight="1">
      <c r="A15" s="16"/>
      <c r="B15" s="11"/>
      <c r="C15" s="36"/>
      <c r="D15" s="37"/>
      <c r="E15" s="16">
        <f>SUM(E4:E14)</f>
        <v>12</v>
      </c>
      <c r="F15" s="36"/>
      <c r="G15" s="36"/>
      <c r="H15" s="16">
        <f t="shared" ref="H15:I15" si="1">SUM(H4:H14)</f>
        <v>564</v>
      </c>
      <c r="I15" s="38">
        <f t="shared" si="1"/>
        <v>35</v>
      </c>
      <c r="J15" s="16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</row>
  </sheetData>
  <dataValidations>
    <dataValidation type="list" allowBlank="1" sqref="F4:F15">
      <formula1>"Secció concerts"</formula1>
    </dataValidation>
    <dataValidation type="custom" allowBlank="1" showDropDown="1" sqref="D4:D15">
      <formula1>OR(NOT(ISERROR(DATEVALUE(D4))), AND(ISNUMBER(D4), LEFT(CELL("format", D4))="D"))</formula1>
    </dataValidation>
    <dataValidation type="custom" allowBlank="1" showDropDown="1" sqref="H4:H15 J4:J15">
      <formula1>AND(ISNUMBER(H4),(NOT(OR(NOT(ISERROR(DATEVALUE(H4))), AND(ISNUMBER(H4), LEFT(CELL("format", H4))="D")))))</formula1>
    </dataValidation>
    <dataValidation type="list" allowBlank="1" sqref="G4:G15">
      <formula1>"Centre,Opció 2"</formula1>
    </dataValidation>
    <dataValidation allowBlank="1" showDropDown="1" sqref="B4:B15"/>
    <dataValidation type="custom" allowBlank="1" showDropDown="1" sqref="A4:A15 E4:E15 I4:I15">
      <formula1>AND(ISNUMBER(A4),(NOT(OR(NOT(ISERROR(DATEVALUE(A4))), AND(ISNUMBER(A4), LEFT(CELL("format", A4))="D")))))</formula1>
    </dataValidation>
    <dataValidation type="list" allowBlank="1" sqref="C4:C15">
      <formula1>"Activitat 1,Activitat 2,Benèfica"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B5FF00"/>
    <outlinePr summaryBelow="0" summaryRight="0"/>
  </sheetPr>
  <sheetViews>
    <sheetView workbookViewId="0"/>
  </sheetViews>
  <sheetFormatPr customHeight="1" defaultColWidth="12.63" defaultRowHeight="15.75"/>
  <cols>
    <col customWidth="1" min="1" max="1" width="3.63"/>
    <col customWidth="1" min="2" max="2" width="29.5"/>
    <col customWidth="1" min="3" max="3" width="20.13"/>
    <col customWidth="1" min="4" max="5" width="18.0"/>
    <col customWidth="1" min="6" max="6" width="12.38"/>
    <col customWidth="1" min="7" max="7" width="18.75"/>
    <col customWidth="1" min="8" max="8" width="16.63"/>
    <col customWidth="1" min="9" max="9" width="14.63"/>
    <col customWidth="1" min="10" max="10" width="13.38"/>
    <col customWidth="1" min="11" max="11" width="10.63"/>
  </cols>
  <sheetData>
    <row r="1">
      <c r="A1" s="1"/>
      <c r="B1" s="1"/>
      <c r="C1" s="1"/>
      <c r="D1" s="1"/>
      <c r="E1" s="1"/>
      <c r="F1" s="1"/>
      <c r="G1" s="1"/>
      <c r="H1" s="1"/>
      <c r="I1" s="1"/>
      <c r="J1" s="2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>
      <c r="A2" s="17"/>
      <c r="B2" s="17"/>
      <c r="C2" s="17"/>
      <c r="D2" s="17"/>
      <c r="E2" s="17"/>
      <c r="F2" s="17"/>
      <c r="G2" s="17"/>
      <c r="H2" s="17"/>
      <c r="I2" s="17"/>
      <c r="J2" s="23"/>
      <c r="K2" s="17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</row>
    <row r="3" ht="22.5" customHeight="1">
      <c r="A3" s="3" t="s">
        <v>18</v>
      </c>
      <c r="B3" s="3" t="s">
        <v>19</v>
      </c>
      <c r="C3" s="3" t="s">
        <v>20</v>
      </c>
      <c r="D3" s="3" t="s">
        <v>21</v>
      </c>
      <c r="E3" s="3" t="s">
        <v>22</v>
      </c>
      <c r="F3" s="3" t="s">
        <v>23</v>
      </c>
      <c r="G3" s="3" t="s">
        <v>24</v>
      </c>
      <c r="H3" s="3" t="s">
        <v>25</v>
      </c>
      <c r="I3" s="3" t="s">
        <v>26</v>
      </c>
      <c r="J3" s="24" t="s">
        <v>27</v>
      </c>
      <c r="K3" s="3" t="s">
        <v>28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ht="22.5" customHeight="1">
      <c r="A4" s="25">
        <v>1.0</v>
      </c>
      <c r="B4" s="5" t="s">
        <v>61</v>
      </c>
      <c r="C4" s="26" t="s">
        <v>62</v>
      </c>
      <c r="D4" s="27">
        <v>45666.0</v>
      </c>
      <c r="E4" s="27">
        <v>45685.0</v>
      </c>
      <c r="F4" s="25">
        <v>1.0</v>
      </c>
      <c r="G4" s="26" t="s">
        <v>63</v>
      </c>
      <c r="H4" s="26" t="s">
        <v>32</v>
      </c>
      <c r="I4" s="25">
        <v>75.0</v>
      </c>
      <c r="J4" s="28">
        <v>2.0</v>
      </c>
      <c r="K4" s="25">
        <v>1.0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ht="22.5" customHeight="1">
      <c r="A5" s="25">
        <v>2.0</v>
      </c>
      <c r="B5" s="5" t="s">
        <v>64</v>
      </c>
      <c r="C5" s="26" t="s">
        <v>62</v>
      </c>
      <c r="D5" s="27">
        <v>45694.0</v>
      </c>
      <c r="E5" s="27">
        <v>45714.0</v>
      </c>
      <c r="F5" s="25">
        <v>1.0</v>
      </c>
      <c r="G5" s="26" t="s">
        <v>63</v>
      </c>
      <c r="H5" s="26" t="s">
        <v>32</v>
      </c>
      <c r="I5" s="25">
        <v>83.0</v>
      </c>
      <c r="J5" s="28">
        <v>2.0</v>
      </c>
      <c r="K5" s="25">
        <v>1.0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ht="22.5" customHeight="1">
      <c r="A6" s="25">
        <v>3.0</v>
      </c>
      <c r="B6" s="5" t="s">
        <v>65</v>
      </c>
      <c r="C6" s="26" t="s">
        <v>62</v>
      </c>
      <c r="D6" s="27">
        <v>45722.0</v>
      </c>
      <c r="E6" s="27">
        <v>45742.0</v>
      </c>
      <c r="F6" s="25">
        <v>1.0</v>
      </c>
      <c r="G6" s="26" t="s">
        <v>63</v>
      </c>
      <c r="H6" s="26" t="s">
        <v>32</v>
      </c>
      <c r="I6" s="25">
        <v>121.0</v>
      </c>
      <c r="J6" s="28">
        <v>3.0</v>
      </c>
      <c r="K6" s="25">
        <v>1.0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ht="22.5" customHeight="1">
      <c r="A7" s="25">
        <v>4.0</v>
      </c>
      <c r="B7" s="5" t="s">
        <v>66</v>
      </c>
      <c r="C7" s="26" t="s">
        <v>62</v>
      </c>
      <c r="D7" s="27">
        <v>45750.0</v>
      </c>
      <c r="E7" s="27">
        <v>45772.0</v>
      </c>
      <c r="F7" s="25">
        <v>1.0</v>
      </c>
      <c r="G7" s="26" t="s">
        <v>63</v>
      </c>
      <c r="H7" s="26" t="s">
        <v>32</v>
      </c>
      <c r="I7" s="25">
        <v>135.0</v>
      </c>
      <c r="J7" s="39">
        <f>SUM(J4:J6)</f>
        <v>7</v>
      </c>
      <c r="K7" s="25">
        <v>1.0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ht="22.5" customHeight="1">
      <c r="A8" s="25">
        <v>5.0</v>
      </c>
      <c r="B8" s="5" t="s">
        <v>67</v>
      </c>
      <c r="C8" s="26" t="s">
        <v>68</v>
      </c>
      <c r="D8" s="27">
        <v>45940.0</v>
      </c>
      <c r="E8" s="27">
        <v>45949.0</v>
      </c>
      <c r="F8" s="25">
        <v>1.0</v>
      </c>
      <c r="G8" s="26" t="s">
        <v>63</v>
      </c>
      <c r="H8" s="26" t="s">
        <v>32</v>
      </c>
      <c r="I8" s="25">
        <v>25.0</v>
      </c>
      <c r="J8" s="28">
        <v>3.0</v>
      </c>
      <c r="K8" s="25">
        <v>1.0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ht="22.5" customHeight="1">
      <c r="A9" s="25">
        <v>6.0</v>
      </c>
      <c r="B9" s="5" t="s">
        <v>69</v>
      </c>
      <c r="C9" s="26" t="s">
        <v>68</v>
      </c>
      <c r="D9" s="27">
        <v>45940.0</v>
      </c>
      <c r="E9" s="27">
        <v>45940.0</v>
      </c>
      <c r="F9" s="25">
        <v>1.0</v>
      </c>
      <c r="G9" s="26" t="s">
        <v>63</v>
      </c>
      <c r="H9" s="26" t="s">
        <v>32</v>
      </c>
      <c r="I9" s="25">
        <v>27.0</v>
      </c>
      <c r="J9" s="28">
        <v>3.0</v>
      </c>
      <c r="K9" s="25">
        <v>1.0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ht="22.5" customHeight="1">
      <c r="A10" s="25">
        <v>7.0</v>
      </c>
      <c r="B10" s="5" t="s">
        <v>70</v>
      </c>
      <c r="C10" s="26" t="s">
        <v>62</v>
      </c>
      <c r="D10" s="27">
        <v>45934.0</v>
      </c>
      <c r="E10" s="27">
        <v>45959.0</v>
      </c>
      <c r="F10" s="25">
        <v>1.0</v>
      </c>
      <c r="G10" s="26" t="s">
        <v>63</v>
      </c>
      <c r="H10" s="26" t="s">
        <v>32</v>
      </c>
      <c r="I10" s="25">
        <v>73.0</v>
      </c>
      <c r="J10" s="28">
        <v>6.0</v>
      </c>
      <c r="K10" s="25">
        <v>1.0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ht="22.5" customHeight="1">
      <c r="A11" s="16"/>
      <c r="B11" s="11" t="s">
        <v>16</v>
      </c>
      <c r="C11" s="36"/>
      <c r="D11" s="37"/>
      <c r="E11" s="37"/>
      <c r="F11" s="16">
        <f>SUM(F4:F10)</f>
        <v>7</v>
      </c>
      <c r="G11" s="36"/>
      <c r="H11" s="36"/>
      <c r="I11" s="16">
        <f t="shared" ref="I11:J11" si="1">SUM(I4:I10)</f>
        <v>539</v>
      </c>
      <c r="J11" s="40">
        <f t="shared" si="1"/>
        <v>26</v>
      </c>
      <c r="K11" s="12">
        <v>1.0</v>
      </c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</row>
  </sheetData>
  <dataValidations>
    <dataValidation type="list" allowBlank="1" sqref="H4:H11">
      <formula1>"Centre,Opció 2"</formula1>
    </dataValidation>
    <dataValidation type="custom" allowBlank="1" showDropDown="1" sqref="D4:E11">
      <formula1>OR(NOT(ISERROR(DATEVALUE(D4))), AND(ISNUMBER(D4), LEFT(CELL("format", D4))="D"))</formula1>
    </dataValidation>
    <dataValidation type="custom" allowBlank="1" showDropDown="1" sqref="I4:I11 K4:K11">
      <formula1>AND(ISNUMBER(I4),(NOT(OR(NOT(ISERROR(DATEVALUE(I4))), AND(ISNUMBER(I4), LEFT(CELL("format", I4))="D")))))</formula1>
    </dataValidation>
    <dataValidation type="list" allowBlank="1" sqref="H4:H11">
      <formula1>"Centre,Opció 2"</formula1>
    </dataValidation>
    <dataValidation allowBlank="1" showDropDown="1" sqref="B4:B11"/>
    <dataValidation type="list" allowBlank="1" sqref="C4:C11">
      <formula1>"exposició,tallers,altres"</formula1>
    </dataValidation>
    <dataValidation type="custom" allowBlank="1" showDropDown="1" sqref="A4:A11 F4:F11">
      <formula1>AND(ISNUMBER(A4),(NOT(OR(NOT(ISERROR(DATEVALUE(A4))), AND(ISNUMBER(A4), LEFT(CELL("format", A4))="D")))))</formula1>
    </dataValidation>
    <dataValidation type="list" allowBlank="1" sqref="G4:G11">
      <formula1>"altell"</formula1>
    </dataValidation>
  </dataValidations>
  <drawing r:id="rId1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workbookViewId="0"/>
  </sheetViews>
  <sheetFormatPr customHeight="1" defaultColWidth="12.63" defaultRowHeight="15.75"/>
  <cols>
    <col customWidth="1" min="1" max="1" width="3.63"/>
    <col customWidth="1" min="2" max="2" width="29.5"/>
    <col customWidth="1" min="3" max="3" width="20.13"/>
    <col customWidth="1" min="4" max="5" width="18.0"/>
    <col customWidth="1" min="6" max="6" width="12.38"/>
    <col customWidth="1" min="7" max="7" width="18.75"/>
    <col customWidth="1" min="8" max="8" width="16.63"/>
    <col customWidth="1" min="9" max="9" width="14.63"/>
    <col customWidth="1" min="10" max="10" width="13.13"/>
    <col customWidth="1" min="11" max="11" width="11.13"/>
  </cols>
  <sheetData>
    <row r="1">
      <c r="A1" s="1"/>
      <c r="B1" s="1"/>
      <c r="C1" s="1"/>
      <c r="D1" s="41"/>
      <c r="E1" s="1"/>
      <c r="F1" s="1"/>
      <c r="G1" s="1"/>
      <c r="H1" s="1"/>
      <c r="I1" s="1"/>
      <c r="J1" s="2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>
      <c r="A2" s="17"/>
      <c r="B2" s="17"/>
      <c r="C2" s="17"/>
      <c r="D2" s="42"/>
      <c r="E2" s="17"/>
      <c r="F2" s="17"/>
      <c r="G2" s="17"/>
      <c r="H2" s="19" t="s">
        <v>44</v>
      </c>
      <c r="I2" s="43">
        <f>SUM(I3:I13)</f>
        <v>909</v>
      </c>
      <c r="J2" s="44">
        <f>SUM(J4:J13)</f>
        <v>80</v>
      </c>
      <c r="K2" s="43">
        <v>10.0</v>
      </c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</row>
    <row r="3" ht="22.5" customHeight="1">
      <c r="A3" s="3" t="s">
        <v>18</v>
      </c>
      <c r="B3" s="3" t="s">
        <v>19</v>
      </c>
      <c r="C3" s="3" t="s">
        <v>20</v>
      </c>
      <c r="D3" s="45" t="s">
        <v>21</v>
      </c>
      <c r="E3" s="3" t="s">
        <v>22</v>
      </c>
      <c r="F3" s="3" t="s">
        <v>23</v>
      </c>
      <c r="G3" s="3" t="s">
        <v>24</v>
      </c>
      <c r="H3" s="3" t="s">
        <v>25</v>
      </c>
      <c r="I3" s="3" t="s">
        <v>26</v>
      </c>
      <c r="J3" s="24" t="s">
        <v>27</v>
      </c>
      <c r="K3" s="3" t="s">
        <v>28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ht="22.5" customHeight="1">
      <c r="A4" s="25">
        <v>1.0</v>
      </c>
      <c r="B4" s="5" t="s">
        <v>71</v>
      </c>
      <c r="C4" s="26" t="s">
        <v>15</v>
      </c>
      <c r="D4" s="46">
        <v>45697.0</v>
      </c>
      <c r="E4" s="46">
        <v>45697.0</v>
      </c>
      <c r="F4" s="25">
        <v>1.0</v>
      </c>
      <c r="G4" s="26" t="s">
        <v>11</v>
      </c>
      <c r="H4" s="26" t="s">
        <v>32</v>
      </c>
      <c r="I4" s="25">
        <v>45.0</v>
      </c>
      <c r="J4" s="47">
        <v>10.0</v>
      </c>
      <c r="K4" s="25">
        <v>1.0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ht="22.5" customHeight="1">
      <c r="A5" s="25">
        <v>2.0</v>
      </c>
      <c r="B5" s="5" t="s">
        <v>72</v>
      </c>
      <c r="C5" s="26" t="s">
        <v>73</v>
      </c>
      <c r="D5" s="46">
        <v>45704.0</v>
      </c>
      <c r="E5" s="46">
        <v>45704.0</v>
      </c>
      <c r="F5" s="25">
        <v>1.0</v>
      </c>
      <c r="G5" s="26" t="s">
        <v>11</v>
      </c>
      <c r="H5" s="26" t="s">
        <v>32</v>
      </c>
      <c r="I5" s="25">
        <v>83.0</v>
      </c>
      <c r="J5" s="47">
        <v>8.0</v>
      </c>
      <c r="K5" s="25">
        <v>1.0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ht="22.5" customHeight="1">
      <c r="A6" s="25">
        <v>3.0</v>
      </c>
      <c r="B6" s="5" t="s">
        <v>74</v>
      </c>
      <c r="C6" s="26" t="s">
        <v>73</v>
      </c>
      <c r="D6" s="46">
        <v>45711.0</v>
      </c>
      <c r="E6" s="46">
        <v>45711.0</v>
      </c>
      <c r="F6" s="25">
        <v>1.0</v>
      </c>
      <c r="G6" s="26" t="s">
        <v>11</v>
      </c>
      <c r="H6" s="26" t="s">
        <v>32</v>
      </c>
      <c r="I6" s="25">
        <v>122.0</v>
      </c>
      <c r="J6" s="47">
        <v>9.0</v>
      </c>
      <c r="K6" s="25">
        <v>1.0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ht="22.5" customHeight="1">
      <c r="A7" s="25">
        <v>4.0</v>
      </c>
      <c r="B7" s="5" t="s">
        <v>75</v>
      </c>
      <c r="C7" s="26" t="s">
        <v>73</v>
      </c>
      <c r="D7" s="46">
        <v>45718.0</v>
      </c>
      <c r="E7" s="46">
        <v>45718.0</v>
      </c>
      <c r="F7" s="25">
        <v>1.0</v>
      </c>
      <c r="G7" s="26" t="s">
        <v>11</v>
      </c>
      <c r="H7" s="26" t="s">
        <v>32</v>
      </c>
      <c r="I7" s="25">
        <v>108.0</v>
      </c>
      <c r="J7" s="47">
        <v>7.0</v>
      </c>
      <c r="K7" s="25">
        <v>1.0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ht="22.5" customHeight="1">
      <c r="A8" s="25">
        <v>5.0</v>
      </c>
      <c r="B8" s="5" t="s">
        <v>76</v>
      </c>
      <c r="C8" s="26" t="s">
        <v>73</v>
      </c>
      <c r="D8" s="46">
        <v>45724.0</v>
      </c>
      <c r="E8" s="46">
        <v>45724.0</v>
      </c>
      <c r="F8" s="25">
        <v>1.0</v>
      </c>
      <c r="G8" s="26" t="s">
        <v>11</v>
      </c>
      <c r="H8" s="26" t="s">
        <v>32</v>
      </c>
      <c r="I8" s="25">
        <v>45.0</v>
      </c>
      <c r="J8" s="47">
        <v>8.0</v>
      </c>
      <c r="K8" s="25">
        <v>1.0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ht="22.5" customHeight="1">
      <c r="A9" s="25">
        <v>6.0</v>
      </c>
      <c r="B9" s="48" t="s">
        <v>77</v>
      </c>
      <c r="C9" s="26" t="s">
        <v>73</v>
      </c>
      <c r="D9" s="49">
        <v>45732.0</v>
      </c>
      <c r="E9" s="49">
        <v>45732.0</v>
      </c>
      <c r="F9" s="25">
        <v>1.0</v>
      </c>
      <c r="G9" s="26" t="s">
        <v>11</v>
      </c>
      <c r="H9" s="26" t="s">
        <v>32</v>
      </c>
      <c r="I9" s="25">
        <v>48.0</v>
      </c>
      <c r="J9" s="47">
        <v>8.0</v>
      </c>
      <c r="K9" s="25">
        <v>1.0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ht="22.5" customHeight="1">
      <c r="A10" s="25">
        <v>7.0</v>
      </c>
      <c r="B10" s="5" t="s">
        <v>78</v>
      </c>
      <c r="C10" s="26" t="s">
        <v>73</v>
      </c>
      <c r="D10" s="49">
        <v>45739.0</v>
      </c>
      <c r="E10" s="49">
        <v>45739.0</v>
      </c>
      <c r="F10" s="25">
        <v>1.0</v>
      </c>
      <c r="G10" s="26" t="s">
        <v>11</v>
      </c>
      <c r="H10" s="26" t="s">
        <v>32</v>
      </c>
      <c r="I10" s="25">
        <v>78.0</v>
      </c>
      <c r="J10" s="47">
        <v>9.0</v>
      </c>
      <c r="K10" s="25">
        <v>1.0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ht="22.5" customHeight="1">
      <c r="A11" s="25">
        <v>8.0</v>
      </c>
      <c r="B11" s="5" t="s">
        <v>79</v>
      </c>
      <c r="C11" s="26" t="s">
        <v>73</v>
      </c>
      <c r="D11" s="46">
        <v>45746.0</v>
      </c>
      <c r="E11" s="46">
        <v>45746.0</v>
      </c>
      <c r="F11" s="25">
        <v>1.0</v>
      </c>
      <c r="G11" s="26" t="s">
        <v>11</v>
      </c>
      <c r="H11" s="26" t="s">
        <v>32</v>
      </c>
      <c r="I11" s="25">
        <v>103.0</v>
      </c>
      <c r="J11" s="47">
        <v>8.0</v>
      </c>
      <c r="K11" s="25">
        <v>1.0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ht="22.5" customHeight="1">
      <c r="A12" s="25">
        <v>9.0</v>
      </c>
      <c r="B12" s="5" t="s">
        <v>80</v>
      </c>
      <c r="C12" s="26" t="s">
        <v>73</v>
      </c>
      <c r="D12" s="46">
        <v>45753.0</v>
      </c>
      <c r="E12" s="46">
        <v>45753.0</v>
      </c>
      <c r="F12" s="25">
        <v>1.0</v>
      </c>
      <c r="G12" s="26" t="s">
        <v>11</v>
      </c>
      <c r="H12" s="26" t="s">
        <v>32</v>
      </c>
      <c r="I12" s="25">
        <v>145.0</v>
      </c>
      <c r="J12" s="47">
        <v>8.0</v>
      </c>
      <c r="K12" s="25">
        <v>1.0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ht="22.5" customHeight="1">
      <c r="A13" s="25">
        <v>10.0</v>
      </c>
      <c r="B13" s="5" t="s">
        <v>81</v>
      </c>
      <c r="C13" s="26" t="s">
        <v>15</v>
      </c>
      <c r="D13" s="46">
        <v>45808.0</v>
      </c>
      <c r="E13" s="46">
        <v>45808.0</v>
      </c>
      <c r="F13" s="25">
        <v>1.0</v>
      </c>
      <c r="G13" s="26" t="s">
        <v>11</v>
      </c>
      <c r="H13" s="26" t="s">
        <v>32</v>
      </c>
      <c r="I13" s="25">
        <v>132.0</v>
      </c>
      <c r="J13" s="47">
        <v>5.0</v>
      </c>
      <c r="K13" s="25">
        <v>1.0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ht="22.5" customHeight="1">
      <c r="A14" s="12"/>
      <c r="B14" s="11" t="s">
        <v>16</v>
      </c>
      <c r="C14" s="29"/>
      <c r="D14" s="50"/>
      <c r="E14" s="50"/>
      <c r="F14" s="12">
        <f>SUM(F4:F13)</f>
        <v>10</v>
      </c>
      <c r="G14" s="29"/>
      <c r="H14" s="29"/>
      <c r="I14" s="12">
        <f t="shared" ref="I14:J14" si="1">SUM(I4:I13)</f>
        <v>909</v>
      </c>
      <c r="J14" s="51">
        <f t="shared" si="1"/>
        <v>80</v>
      </c>
      <c r="K14" s="12">
        <v>1.0</v>
      </c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</row>
  </sheetData>
  <dataValidations>
    <dataValidation type="list" allowBlank="1" sqref="C4:C14">
      <formula1>"Teatre amateur,ALTRES"</formula1>
    </dataValidation>
    <dataValidation type="list" allowBlank="1" sqref="G5:G14">
      <formula1>"General,TACA'M"</formula1>
    </dataValidation>
    <dataValidation type="list" allowBlank="1" sqref="H5:H14">
      <formula1>"Centre,Opció 2"</formula1>
    </dataValidation>
    <dataValidation type="custom" allowBlank="1" showDropDown="1" sqref="D4:E14">
      <formula1>OR(NOT(ISERROR(DATEVALUE(D4))), AND(ISNUMBER(D4), LEFT(CELL("format", D4))="D"))</formula1>
    </dataValidation>
    <dataValidation type="custom" allowBlank="1" showDropDown="1" sqref="I4:I14 K4:K14">
      <formula1>AND(ISNUMBER(I4),(NOT(OR(NOT(ISERROR(DATEVALUE(I4))), AND(ISNUMBER(I4), LEFT(CELL("format", I4))="D")))))</formula1>
    </dataValidation>
    <dataValidation type="list" allowBlank="1" sqref="G4:G14">
      <formula1>"General,TACA'M"</formula1>
    </dataValidation>
    <dataValidation type="list" allowBlank="1" sqref="H4:H14">
      <formula1>"Centre,Opció 2"</formula1>
    </dataValidation>
    <dataValidation allowBlank="1" showDropDown="1" sqref="B4:B14"/>
    <dataValidation type="custom" allowBlank="1" showDropDown="1" sqref="A4:A14 F4:F14 J4:J14">
      <formula1>AND(ISNUMBER(A4),(NOT(OR(NOT(ISERROR(DATEVALUE(A4))), AND(ISNUMBER(A4), LEFT(CELL("format", A4))="D")))))</formula1>
    </dataValidation>
  </dataValidations>
  <drawing r:id="rId1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9900"/>
    <outlinePr summaryBelow="0" summaryRight="0"/>
  </sheetPr>
  <sheetViews>
    <sheetView workbookViewId="0"/>
  </sheetViews>
  <sheetFormatPr customHeight="1" defaultColWidth="12.63" defaultRowHeight="15.75"/>
  <cols>
    <col customWidth="1" min="1" max="1" width="3.63"/>
    <col customWidth="1" min="2" max="2" width="29.5"/>
    <col customWidth="1" min="3" max="3" width="20.13"/>
    <col customWidth="1" min="4" max="5" width="18.0"/>
    <col customWidth="1" min="6" max="6" width="13.63"/>
    <col customWidth="1" min="7" max="7" width="18.75"/>
    <col customWidth="1" min="8" max="8" width="16.63"/>
    <col customWidth="1" min="9" max="9" width="14.63"/>
    <col customWidth="1" min="10" max="10" width="13.13"/>
    <col customWidth="1" min="11" max="11" width="11.13"/>
  </cols>
  <sheetData>
    <row r="1">
      <c r="A1" s="1"/>
      <c r="B1" s="1"/>
      <c r="C1" s="1"/>
      <c r="D1" s="1"/>
      <c r="E1" s="1"/>
      <c r="F1" s="1"/>
      <c r="G1" s="1"/>
      <c r="H1" s="1"/>
      <c r="I1" s="1"/>
      <c r="J1" s="2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>
      <c r="A2" s="17"/>
      <c r="B2" s="17"/>
      <c r="C2" s="17"/>
      <c r="D2" s="17"/>
      <c r="E2" s="17"/>
      <c r="F2" s="17"/>
      <c r="G2" s="17"/>
      <c r="H2" s="17"/>
      <c r="I2" s="17"/>
      <c r="J2" s="23"/>
      <c r="K2" s="17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</row>
    <row r="3" ht="22.5" customHeight="1">
      <c r="A3" s="3" t="s">
        <v>18</v>
      </c>
      <c r="B3" s="3" t="s">
        <v>19</v>
      </c>
      <c r="C3" s="3" t="s">
        <v>20</v>
      </c>
      <c r="D3" s="3" t="s">
        <v>21</v>
      </c>
      <c r="E3" s="3" t="s">
        <v>22</v>
      </c>
      <c r="F3" s="3" t="s">
        <v>23</v>
      </c>
      <c r="G3" s="3" t="s">
        <v>24</v>
      </c>
      <c r="H3" s="3" t="s">
        <v>25</v>
      </c>
      <c r="I3" s="3" t="s">
        <v>26</v>
      </c>
      <c r="J3" s="24" t="s">
        <v>27</v>
      </c>
      <c r="K3" s="3" t="s">
        <v>28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ht="22.5" customHeight="1">
      <c r="A4" s="25">
        <v>1.0</v>
      </c>
      <c r="B4" s="52" t="s">
        <v>82</v>
      </c>
      <c r="C4" s="53" t="s">
        <v>83</v>
      </c>
      <c r="D4" s="54">
        <v>45672.0</v>
      </c>
      <c r="E4" s="55">
        <v>46008.0</v>
      </c>
      <c r="F4" s="56">
        <v>37.0</v>
      </c>
      <c r="G4" s="26" t="s">
        <v>84</v>
      </c>
      <c r="H4" s="26" t="s">
        <v>32</v>
      </c>
      <c r="I4" s="57">
        <v>592.0</v>
      </c>
      <c r="J4" s="58">
        <v>0.0</v>
      </c>
      <c r="K4" s="25">
        <v>1.0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ht="22.5" customHeight="1">
      <c r="A5" s="25">
        <v>2.0</v>
      </c>
      <c r="B5" s="59" t="s">
        <v>85</v>
      </c>
      <c r="C5" s="60" t="s">
        <v>86</v>
      </c>
      <c r="D5" s="61">
        <v>45676.0</v>
      </c>
      <c r="E5" s="62">
        <v>45676.0</v>
      </c>
      <c r="F5" s="57">
        <v>1.0</v>
      </c>
      <c r="G5" s="26" t="s">
        <v>84</v>
      </c>
      <c r="H5" s="26" t="s">
        <v>32</v>
      </c>
      <c r="I5" s="63">
        <v>7.0</v>
      </c>
      <c r="J5" s="63">
        <v>2.0</v>
      </c>
      <c r="K5" s="25">
        <v>1.0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ht="22.5" customHeight="1">
      <c r="A6" s="25">
        <v>3.0</v>
      </c>
      <c r="B6" s="64" t="s">
        <v>87</v>
      </c>
      <c r="C6" s="65" t="s">
        <v>86</v>
      </c>
      <c r="D6" s="66">
        <v>45697.0</v>
      </c>
      <c r="E6" s="67">
        <v>45697.0</v>
      </c>
      <c r="F6" s="63">
        <v>1.0</v>
      </c>
      <c r="G6" s="26" t="s">
        <v>84</v>
      </c>
      <c r="H6" s="26" t="s">
        <v>32</v>
      </c>
      <c r="I6" s="68">
        <v>8.0</v>
      </c>
      <c r="J6" s="68">
        <v>2.0</v>
      </c>
      <c r="K6" s="25">
        <v>1.0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ht="22.5" customHeight="1">
      <c r="A7" s="6"/>
      <c r="B7" s="59" t="s">
        <v>88</v>
      </c>
      <c r="C7" s="60" t="s">
        <v>86</v>
      </c>
      <c r="D7" s="61">
        <v>45738.0</v>
      </c>
      <c r="E7" s="62">
        <v>45738.0</v>
      </c>
      <c r="F7" s="68">
        <v>1.0</v>
      </c>
      <c r="G7" s="26" t="s">
        <v>84</v>
      </c>
      <c r="H7" s="26" t="s">
        <v>32</v>
      </c>
      <c r="I7" s="63">
        <v>11.0</v>
      </c>
      <c r="J7" s="63">
        <v>10.0</v>
      </c>
      <c r="K7" s="25">
        <v>1.0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ht="22.5" customHeight="1">
      <c r="A8" s="6"/>
      <c r="B8" s="69" t="s">
        <v>89</v>
      </c>
      <c r="C8" s="70" t="s">
        <v>90</v>
      </c>
      <c r="D8" s="66">
        <v>45745.0</v>
      </c>
      <c r="E8" s="67">
        <v>45745.0</v>
      </c>
      <c r="F8" s="63">
        <v>1.0</v>
      </c>
      <c r="G8" s="26" t="s">
        <v>84</v>
      </c>
      <c r="H8" s="26" t="s">
        <v>32</v>
      </c>
      <c r="I8" s="68">
        <v>10.0</v>
      </c>
      <c r="J8" s="68">
        <v>2.0</v>
      </c>
      <c r="K8" s="25">
        <v>1.0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ht="22.5" customHeight="1">
      <c r="A9" s="6"/>
      <c r="B9" s="71" t="s">
        <v>91</v>
      </c>
      <c r="C9" s="60" t="s">
        <v>86</v>
      </c>
      <c r="D9" s="61">
        <v>45753.0</v>
      </c>
      <c r="E9" s="62">
        <v>45753.0</v>
      </c>
      <c r="F9" s="68">
        <v>1.0</v>
      </c>
      <c r="G9" s="26" t="s">
        <v>84</v>
      </c>
      <c r="H9" s="26" t="s">
        <v>32</v>
      </c>
      <c r="I9" s="63">
        <v>10.0</v>
      </c>
      <c r="J9" s="63">
        <v>1.0</v>
      </c>
      <c r="K9" s="25">
        <v>1.0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ht="22.5" customHeight="1">
      <c r="A10" s="6"/>
      <c r="B10" s="69" t="s">
        <v>92</v>
      </c>
      <c r="C10" s="65" t="s">
        <v>86</v>
      </c>
      <c r="D10" s="66">
        <v>45808.0</v>
      </c>
      <c r="E10" s="67">
        <v>45808.0</v>
      </c>
      <c r="F10" s="63">
        <v>1.0</v>
      </c>
      <c r="G10" s="26" t="s">
        <v>84</v>
      </c>
      <c r="H10" s="26" t="s">
        <v>32</v>
      </c>
      <c r="I10" s="68">
        <v>10.0</v>
      </c>
      <c r="J10" s="68">
        <v>3.0</v>
      </c>
      <c r="K10" s="25">
        <v>1.0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ht="22.5" customHeight="1">
      <c r="A11" s="6"/>
      <c r="B11" s="71" t="s">
        <v>93</v>
      </c>
      <c r="C11" s="60" t="s">
        <v>94</v>
      </c>
      <c r="D11" s="61">
        <v>45822.0</v>
      </c>
      <c r="E11" s="62">
        <v>45823.0</v>
      </c>
      <c r="F11" s="68">
        <v>1.0</v>
      </c>
      <c r="G11" s="26" t="s">
        <v>84</v>
      </c>
      <c r="H11" s="26" t="s">
        <v>32</v>
      </c>
      <c r="I11" s="63">
        <v>9.0</v>
      </c>
      <c r="J11" s="72">
        <v>0.0</v>
      </c>
      <c r="K11" s="25">
        <v>0.0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ht="22.5" customHeight="1">
      <c r="A12" s="6"/>
      <c r="B12" s="69" t="s">
        <v>95</v>
      </c>
      <c r="C12" s="65" t="s">
        <v>96</v>
      </c>
      <c r="D12" s="66">
        <v>45855.0</v>
      </c>
      <c r="E12" s="67">
        <v>45855.0</v>
      </c>
      <c r="F12" s="63">
        <v>1.0</v>
      </c>
      <c r="G12" s="26" t="s">
        <v>84</v>
      </c>
      <c r="H12" s="26" t="s">
        <v>32</v>
      </c>
      <c r="I12" s="68">
        <v>18.0</v>
      </c>
      <c r="J12" s="73">
        <v>0.0</v>
      </c>
      <c r="K12" s="25">
        <v>1.0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ht="22.5" customHeight="1">
      <c r="A13" s="6"/>
      <c r="B13" s="71" t="s">
        <v>97</v>
      </c>
      <c r="C13" s="74" t="s">
        <v>98</v>
      </c>
      <c r="D13" s="61">
        <v>45948.0</v>
      </c>
      <c r="E13" s="62">
        <v>45948.0</v>
      </c>
      <c r="F13" s="68">
        <v>2.0</v>
      </c>
      <c r="G13" s="26" t="s">
        <v>84</v>
      </c>
      <c r="H13" s="26" t="s">
        <v>32</v>
      </c>
      <c r="I13" s="75">
        <v>0.0</v>
      </c>
      <c r="J13" s="72">
        <v>0.0</v>
      </c>
      <c r="K13" s="25">
        <v>1.0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ht="22.5" customHeight="1">
      <c r="A14" s="6"/>
      <c r="B14" s="64" t="s">
        <v>99</v>
      </c>
      <c r="C14" s="65" t="s">
        <v>86</v>
      </c>
      <c r="D14" s="66">
        <v>45949.0</v>
      </c>
      <c r="E14" s="67">
        <v>45949.0</v>
      </c>
      <c r="F14" s="63">
        <v>1.0</v>
      </c>
      <c r="G14" s="26" t="s">
        <v>84</v>
      </c>
      <c r="H14" s="26" t="s">
        <v>32</v>
      </c>
      <c r="I14" s="68">
        <v>10.0</v>
      </c>
      <c r="J14" s="68">
        <v>2.0</v>
      </c>
      <c r="K14" s="25">
        <v>1.0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ht="22.5" customHeight="1">
      <c r="A15" s="6"/>
      <c r="B15" s="59" t="s">
        <v>100</v>
      </c>
      <c r="C15" s="60" t="s">
        <v>86</v>
      </c>
      <c r="D15" s="61">
        <v>45980.0</v>
      </c>
      <c r="E15" s="76"/>
      <c r="F15" s="68">
        <v>1.0</v>
      </c>
      <c r="G15" s="26" t="s">
        <v>84</v>
      </c>
      <c r="H15" s="26" t="s">
        <v>32</v>
      </c>
      <c r="I15" s="63">
        <v>9.0</v>
      </c>
      <c r="J15" s="63">
        <v>3.0</v>
      </c>
      <c r="K15" s="25">
        <v>1.0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ht="22.5" customHeight="1">
      <c r="A16" s="6"/>
      <c r="B16" s="15"/>
      <c r="C16" s="77"/>
      <c r="D16" s="76"/>
      <c r="E16" s="76"/>
      <c r="F16" s="6"/>
      <c r="G16" s="77"/>
      <c r="H16" s="77"/>
      <c r="I16" s="6"/>
      <c r="J16" s="78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ht="22.5" customHeight="1">
      <c r="A17" s="6"/>
      <c r="B17" s="15"/>
      <c r="C17" s="77"/>
      <c r="D17" s="76"/>
      <c r="E17" s="76"/>
      <c r="F17" s="16">
        <f>SUM(F4:F16)</f>
        <v>49</v>
      </c>
      <c r="G17" s="77"/>
      <c r="H17" s="77"/>
      <c r="I17" s="16">
        <f t="shared" ref="I17:J17" si="1">SUM(I4:I16)</f>
        <v>694</v>
      </c>
      <c r="J17" s="79">
        <f t="shared" si="1"/>
        <v>25</v>
      </c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ht="22.5" customHeight="1">
      <c r="A18" s="6"/>
      <c r="B18" s="15"/>
      <c r="C18" s="77"/>
      <c r="D18" s="76"/>
      <c r="E18" s="76"/>
      <c r="F18" s="6"/>
      <c r="G18" s="77"/>
      <c r="H18" s="77"/>
      <c r="I18" s="6"/>
      <c r="J18" s="78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ht="22.5" customHeight="1">
      <c r="A19" s="6"/>
      <c r="B19" s="15"/>
      <c r="C19" s="77"/>
      <c r="D19" s="76"/>
      <c r="E19" s="76"/>
      <c r="F19" s="6"/>
      <c r="G19" s="77"/>
      <c r="H19" s="77"/>
      <c r="I19" s="6"/>
      <c r="J19" s="78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ht="22.5" customHeight="1">
      <c r="A20" s="6"/>
      <c r="B20" s="15"/>
      <c r="C20" s="77"/>
      <c r="D20" s="76"/>
      <c r="E20" s="76"/>
      <c r="F20" s="6"/>
      <c r="G20" s="77"/>
      <c r="H20" s="77"/>
      <c r="I20" s="6"/>
      <c r="J20" s="78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ht="22.5" customHeight="1">
      <c r="A21" s="6"/>
      <c r="B21" s="15"/>
      <c r="C21" s="77"/>
      <c r="D21" s="76"/>
      <c r="E21" s="76"/>
      <c r="F21" s="6"/>
      <c r="G21" s="77"/>
      <c r="H21" s="77"/>
      <c r="I21" s="6"/>
      <c r="J21" s="78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ht="22.5" customHeight="1">
      <c r="A22" s="6"/>
      <c r="B22" s="15"/>
      <c r="C22" s="77"/>
      <c r="D22" s="76"/>
      <c r="E22" s="76"/>
      <c r="F22" s="6"/>
      <c r="G22" s="77"/>
      <c r="H22" s="77"/>
      <c r="I22" s="6"/>
      <c r="J22" s="78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ht="22.5" customHeight="1">
      <c r="A23" s="6"/>
      <c r="B23" s="15"/>
      <c r="C23" s="77"/>
      <c r="D23" s="76"/>
      <c r="E23" s="76"/>
      <c r="F23" s="6"/>
      <c r="G23" s="77"/>
      <c r="H23" s="77"/>
      <c r="I23" s="6"/>
      <c r="J23" s="78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ht="22.5" customHeight="1">
      <c r="A24" s="6"/>
      <c r="B24" s="15"/>
      <c r="C24" s="77"/>
      <c r="D24" s="76"/>
      <c r="E24" s="76"/>
      <c r="F24" s="6"/>
      <c r="G24" s="77"/>
      <c r="H24" s="77"/>
      <c r="I24" s="6"/>
      <c r="J24" s="78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ht="22.5" customHeight="1">
      <c r="A25" s="6"/>
      <c r="B25" s="15"/>
      <c r="C25" s="77"/>
      <c r="D25" s="76"/>
      <c r="E25" s="76"/>
      <c r="F25" s="6"/>
      <c r="G25" s="77"/>
      <c r="H25" s="77"/>
      <c r="I25" s="6"/>
      <c r="J25" s="78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ht="22.5" customHeight="1">
      <c r="A26" s="6"/>
      <c r="B26" s="15"/>
      <c r="C26" s="77"/>
      <c r="D26" s="76"/>
      <c r="E26" s="76"/>
      <c r="F26" s="6"/>
      <c r="G26" s="77"/>
      <c r="H26" s="77"/>
      <c r="I26" s="6"/>
      <c r="J26" s="78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ht="22.5" customHeight="1">
      <c r="A27" s="6"/>
      <c r="B27" s="15"/>
      <c r="C27" s="77"/>
      <c r="D27" s="76"/>
      <c r="E27" s="76"/>
      <c r="F27" s="6"/>
      <c r="G27" s="77"/>
      <c r="H27" s="77"/>
      <c r="I27" s="6"/>
      <c r="J27" s="78"/>
      <c r="K27" s="6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</sheetData>
  <dataValidations>
    <dataValidation type="list" allowBlank="1" sqref="H4 H16:H27">
      <formula1>"Centre,Opció 2"</formula1>
    </dataValidation>
    <dataValidation type="custom" allowBlank="1" showDropDown="1" sqref="D4:E27">
      <formula1>OR(NOT(ISERROR(DATEVALUE(D4))), AND(ISNUMBER(D4), LEFT(CELL("format", D4))="D"))</formula1>
    </dataValidation>
    <dataValidation type="custom" allowBlank="1" showDropDown="1" sqref="I4:I27 K4:K27">
      <formula1>AND(ISNUMBER(I4),(NOT(OR(NOT(ISERROR(DATEVALUE(I4))), AND(ISNUMBER(I4), LEFT(CELL("format", I4))="D")))))</formula1>
    </dataValidation>
    <dataValidation type="custom" allowBlank="1" showDropDown="1" sqref="E5:E14">
      <formula1>OR(NOT(ISERROR(DATEVALUE(E5))), AND(ISNUMBER(E5), LEFT(CELL("format", E5))="D"))</formula1>
    </dataValidation>
    <dataValidation type="list" allowBlank="1" sqref="H4:H27">
      <formula1>"Centre,Opció 2"</formula1>
    </dataValidation>
    <dataValidation allowBlank="1" showDropDown="1" sqref="B4:B27"/>
    <dataValidation type="custom" allowBlank="1" showDropDown="1" sqref="F6:F15 I5:J15">
      <formula1>AND(ISNUMBER(F5),(NOT(OR(NOT(ISERROR(DATEVALUE(F5))), AND(ISNUMBER(F5), LEFT(CELL("format", F5))="D")))))</formula1>
    </dataValidation>
    <dataValidation type="custom" allowBlank="1" showDropDown="1" sqref="A4:A27 F4:F27 J4:J27">
      <formula1>AND(ISNUMBER(A4),(NOT(OR(NOT(ISERROR(DATEVALUE(A4))), AND(ISNUMBER(A4), LEFT(CELL("format", A4))="D")))))</formula1>
    </dataValidation>
    <dataValidation type="list" allowBlank="1" sqref="C4:C27">
      <formula1>"lliga,Jornada,Torneig-Viatge ,Mostra,Campionat,Entrenaments"</formula1>
    </dataValidation>
    <dataValidation type="list" allowBlank="1" sqref="G4:G27">
      <formula1>"Rugby-Touch"</formula1>
    </dataValidation>
  </dataValidations>
  <drawing r:id="rId1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B00FF"/>
    <outlinePr summaryBelow="0" summaryRight="0"/>
  </sheetPr>
  <sheetViews>
    <sheetView workbookViewId="0"/>
  </sheetViews>
  <sheetFormatPr customHeight="1" defaultColWidth="12.63" defaultRowHeight="15.75"/>
  <cols>
    <col customWidth="1" min="1" max="1" width="3.63"/>
    <col customWidth="1" min="2" max="2" width="29.5"/>
    <col customWidth="1" min="3" max="3" width="20.13"/>
    <col customWidth="1" min="4" max="5" width="18.0"/>
    <col customWidth="1" min="6" max="6" width="12.38"/>
    <col customWidth="1" min="7" max="7" width="18.75"/>
    <col customWidth="1" min="8" max="8" width="16.63"/>
    <col customWidth="1" min="9" max="9" width="14.63"/>
    <col customWidth="1" min="10" max="10" width="13.13"/>
    <col customWidth="1" min="11" max="11" width="11.13"/>
  </cols>
  <sheetData>
    <row r="1">
      <c r="A1" s="1"/>
      <c r="B1" s="1"/>
      <c r="C1" s="1"/>
      <c r="D1" s="1"/>
      <c r="E1" s="1"/>
      <c r="F1" s="1"/>
      <c r="G1" s="1"/>
      <c r="H1" s="1"/>
      <c r="I1" s="1"/>
      <c r="J1" s="2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>
      <c r="A2" s="17"/>
      <c r="B2" s="17"/>
      <c r="C2" s="17"/>
      <c r="D2" s="17"/>
      <c r="E2" s="17"/>
      <c r="F2" s="17"/>
      <c r="G2" s="17"/>
      <c r="H2" s="17"/>
      <c r="I2" s="17"/>
      <c r="J2" s="23"/>
      <c r="K2" s="17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</row>
    <row r="3" ht="22.5" customHeight="1">
      <c r="A3" s="3" t="s">
        <v>18</v>
      </c>
      <c r="B3" s="3" t="s">
        <v>19</v>
      </c>
      <c r="C3" s="3" t="s">
        <v>20</v>
      </c>
      <c r="D3" s="3" t="s">
        <v>21</v>
      </c>
      <c r="E3" s="3" t="s">
        <v>22</v>
      </c>
      <c r="F3" s="3" t="s">
        <v>23</v>
      </c>
      <c r="G3" s="3" t="s">
        <v>24</v>
      </c>
      <c r="H3" s="3" t="s">
        <v>25</v>
      </c>
      <c r="I3" s="3" t="s">
        <v>26</v>
      </c>
      <c r="J3" s="24" t="s">
        <v>27</v>
      </c>
      <c r="K3" s="3" t="s">
        <v>28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ht="22.5" customHeight="1">
      <c r="A4" s="25">
        <v>1.0</v>
      </c>
      <c r="B4" s="5" t="s">
        <v>101</v>
      </c>
      <c r="C4" s="26" t="s">
        <v>102</v>
      </c>
      <c r="D4" s="27">
        <v>45738.0</v>
      </c>
      <c r="E4" s="76"/>
      <c r="F4" s="25">
        <v>1.0</v>
      </c>
      <c r="G4" s="26" t="s">
        <v>103</v>
      </c>
      <c r="H4" s="26" t="s">
        <v>32</v>
      </c>
      <c r="I4" s="25">
        <v>135.0</v>
      </c>
      <c r="J4" s="47">
        <v>3.0</v>
      </c>
      <c r="K4" s="25">
        <v>1.0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ht="22.5" customHeight="1">
      <c r="A5" s="25">
        <v>2.0</v>
      </c>
      <c r="B5" s="5" t="s">
        <v>104</v>
      </c>
      <c r="C5" s="26" t="s">
        <v>102</v>
      </c>
      <c r="D5" s="27">
        <v>45773.0</v>
      </c>
      <c r="E5" s="76"/>
      <c r="F5" s="25">
        <v>1.0</v>
      </c>
      <c r="G5" s="26" t="s">
        <v>103</v>
      </c>
      <c r="H5" s="26" t="s">
        <v>32</v>
      </c>
      <c r="I5" s="25">
        <v>58.0</v>
      </c>
      <c r="J5" s="47">
        <v>3.0</v>
      </c>
      <c r="K5" s="25">
        <v>1.0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ht="22.5" customHeight="1">
      <c r="A6" s="25">
        <v>3.0</v>
      </c>
      <c r="B6" s="5" t="s">
        <v>105</v>
      </c>
      <c r="C6" s="26" t="s">
        <v>73</v>
      </c>
      <c r="D6" s="27">
        <v>45837.0</v>
      </c>
      <c r="E6" s="27">
        <v>374555.0</v>
      </c>
      <c r="F6" s="25">
        <v>1.0</v>
      </c>
      <c r="G6" s="26" t="s">
        <v>106</v>
      </c>
      <c r="H6" s="26" t="s">
        <v>32</v>
      </c>
      <c r="I6" s="25">
        <v>175.0</v>
      </c>
      <c r="J6" s="47">
        <v>7.0</v>
      </c>
      <c r="K6" s="25">
        <v>1.0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ht="22.5" customHeight="1">
      <c r="A7" s="25">
        <v>4.0</v>
      </c>
      <c r="B7" s="5" t="s">
        <v>107</v>
      </c>
      <c r="C7" s="26" t="s">
        <v>73</v>
      </c>
      <c r="D7" s="27">
        <v>45862.0</v>
      </c>
      <c r="E7" s="27">
        <v>45863.0</v>
      </c>
      <c r="F7" s="25">
        <v>2.0</v>
      </c>
      <c r="G7" s="26" t="s">
        <v>106</v>
      </c>
      <c r="H7" s="26" t="s">
        <v>32</v>
      </c>
      <c r="I7" s="25">
        <v>103.0</v>
      </c>
      <c r="J7" s="47">
        <v>5.0</v>
      </c>
      <c r="K7" s="25">
        <v>1.0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ht="22.5" customHeight="1">
      <c r="A8" s="25">
        <v>5.0</v>
      </c>
      <c r="B8" s="5" t="s">
        <v>108</v>
      </c>
      <c r="C8" s="26" t="s">
        <v>73</v>
      </c>
      <c r="D8" s="27">
        <v>45970.0</v>
      </c>
      <c r="E8" s="27">
        <v>45970.0</v>
      </c>
      <c r="F8" s="25">
        <v>1.0</v>
      </c>
      <c r="G8" s="26" t="s">
        <v>106</v>
      </c>
      <c r="H8" s="26" t="s">
        <v>32</v>
      </c>
      <c r="I8" s="25">
        <v>63.0</v>
      </c>
      <c r="J8" s="47">
        <v>2.0</v>
      </c>
      <c r="K8" s="25">
        <v>1.0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ht="22.5" customHeight="1">
      <c r="A9" s="25">
        <v>6.0</v>
      </c>
      <c r="B9" s="80" t="s">
        <v>109</v>
      </c>
      <c r="C9" s="26" t="s">
        <v>73</v>
      </c>
      <c r="D9" s="27">
        <v>46019.0</v>
      </c>
      <c r="E9" s="27">
        <v>46019.0</v>
      </c>
      <c r="F9" s="25">
        <v>1.0</v>
      </c>
      <c r="G9" s="26" t="s">
        <v>106</v>
      </c>
      <c r="H9" s="26" t="s">
        <v>32</v>
      </c>
      <c r="I9" s="25">
        <v>160.0</v>
      </c>
      <c r="J9" s="47">
        <v>3.0</v>
      </c>
      <c r="K9" s="25">
        <v>1.0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ht="22.5" customHeight="1">
      <c r="A10" s="25"/>
      <c r="B10" s="5" t="s">
        <v>110</v>
      </c>
      <c r="C10" s="26" t="s">
        <v>111</v>
      </c>
      <c r="D10" s="27">
        <v>45658.0</v>
      </c>
      <c r="E10" s="27">
        <v>46022.0</v>
      </c>
      <c r="F10" s="25">
        <v>46.0</v>
      </c>
      <c r="G10" s="26" t="s">
        <v>106</v>
      </c>
      <c r="H10" s="26" t="s">
        <v>32</v>
      </c>
      <c r="I10" s="25">
        <v>15.0</v>
      </c>
      <c r="J10" s="47">
        <v>1.0</v>
      </c>
      <c r="K10" s="25">
        <v>1.0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ht="22.5" customHeight="1">
      <c r="A11" s="25"/>
      <c r="B11" s="5" t="s">
        <v>112</v>
      </c>
      <c r="C11" s="26" t="s">
        <v>111</v>
      </c>
      <c r="D11" s="27">
        <v>45658.0</v>
      </c>
      <c r="E11" s="27">
        <v>46022.0</v>
      </c>
      <c r="F11" s="25">
        <v>46.0</v>
      </c>
      <c r="G11" s="26" t="s">
        <v>106</v>
      </c>
      <c r="H11" s="26" t="s">
        <v>32</v>
      </c>
      <c r="I11" s="25">
        <v>15.0</v>
      </c>
      <c r="J11" s="47">
        <v>1.0</v>
      </c>
      <c r="K11" s="25">
        <v>1.0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ht="22.5" customHeight="1">
      <c r="A12" s="16"/>
      <c r="B12" s="11" t="s">
        <v>16</v>
      </c>
      <c r="C12" s="36"/>
      <c r="D12" s="37"/>
      <c r="E12" s="37"/>
      <c r="F12" s="16">
        <f>SUM(F4:F11)</f>
        <v>99</v>
      </c>
      <c r="G12" s="36"/>
      <c r="H12" s="36"/>
      <c r="I12" s="16">
        <f t="shared" ref="I12:J12" si="1">SUM(I4:I11)</f>
        <v>724</v>
      </c>
      <c r="J12" s="79">
        <f t="shared" si="1"/>
        <v>25</v>
      </c>
      <c r="K12" s="12">
        <v>1.0</v>
      </c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</row>
    <row r="13">
      <c r="A13" s="1"/>
      <c r="B13" s="1"/>
      <c r="C13" s="1"/>
      <c r="D13" s="1"/>
      <c r="E13" s="1"/>
      <c r="F13" s="1"/>
      <c r="G13" s="1"/>
      <c r="H13" s="1"/>
      <c r="I13" s="1"/>
      <c r="J13" s="2"/>
      <c r="K13" s="1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</sheetData>
  <dataValidations>
    <dataValidation type="custom" allowBlank="1" showDropDown="1" sqref="D4:E12">
      <formula1>OR(NOT(ISERROR(DATEVALUE(D4))), AND(ISNUMBER(D4), LEFT(CELL("format", D4))="D"))</formula1>
    </dataValidation>
    <dataValidation type="custom" allowBlank="1" showDropDown="1" sqref="I4:I12 K4:K12">
      <formula1>AND(ISNUMBER(I4),(NOT(OR(NOT(ISERROR(DATEVALUE(I4))), AND(ISNUMBER(I4), LEFT(CELL("format", I4))="D")))))</formula1>
    </dataValidation>
    <dataValidation type="list" allowBlank="1" sqref="H4:H12">
      <formula1>"Centre,Opció 2"</formula1>
    </dataValidation>
    <dataValidation allowBlank="1" showDropDown="1" sqref="B4:B12"/>
    <dataValidation type="list" allowBlank="1" sqref="C4:C12">
      <formula1>"Teatre amateur,Assaig,Familiar"</formula1>
    </dataValidation>
    <dataValidation type="custom" allowBlank="1" showDropDown="1" sqref="A4:A12 F4:F12 J4:J12">
      <formula1>AND(ISNUMBER(A4),(NOT(OR(NOT(ISERROR(DATEVALUE(A4))), AND(ISNUMBER(A4), LEFT(CELL("format", A4))="D")))))</formula1>
    </dataValidation>
    <dataValidation type="list" allowBlank="1" sqref="G4:G12">
      <formula1>"teatre,TACA'M,TITELLES"</formula1>
    </dataValidation>
  </dataValidations>
  <drawing r:id="rId1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FF"/>
    <outlinePr summaryBelow="0" summaryRight="0"/>
  </sheetPr>
  <sheetViews>
    <sheetView workbookViewId="0"/>
  </sheetViews>
  <sheetFormatPr customHeight="1" defaultColWidth="12.63" defaultRowHeight="15.75"/>
  <cols>
    <col customWidth="1" min="1" max="1" width="3.63"/>
    <col customWidth="1" min="2" max="2" width="29.5"/>
    <col customWidth="1" min="3" max="3" width="20.13"/>
    <col customWidth="1" min="4" max="5" width="18.0"/>
    <col customWidth="1" min="6" max="6" width="12.38"/>
    <col customWidth="1" min="7" max="7" width="18.75"/>
    <col customWidth="1" min="8" max="8" width="16.63"/>
    <col customWidth="1" min="9" max="9" width="14.63"/>
    <col customWidth="1" min="10" max="10" width="11.13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>
      <c r="A2" s="17"/>
      <c r="B2" s="17"/>
      <c r="C2" s="17"/>
      <c r="D2" s="17"/>
      <c r="E2" s="17"/>
      <c r="F2" s="17"/>
      <c r="G2" s="17"/>
      <c r="H2" s="17"/>
      <c r="I2" s="17"/>
      <c r="J2" s="17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</row>
    <row r="3" ht="22.5" customHeight="1">
      <c r="A3" s="3" t="s">
        <v>18</v>
      </c>
      <c r="B3" s="3" t="s">
        <v>19</v>
      </c>
      <c r="C3" s="3" t="s">
        <v>20</v>
      </c>
      <c r="D3" s="3" t="s">
        <v>21</v>
      </c>
      <c r="E3" s="3" t="s">
        <v>22</v>
      </c>
      <c r="F3" s="3" t="s">
        <v>23</v>
      </c>
      <c r="G3" s="3" t="s">
        <v>24</v>
      </c>
      <c r="H3" s="3" t="s">
        <v>25</v>
      </c>
      <c r="I3" s="3" t="s">
        <v>26</v>
      </c>
      <c r="J3" s="3" t="s">
        <v>28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ht="22.5" customHeight="1">
      <c r="A4" s="25">
        <v>1.0</v>
      </c>
      <c r="B4" s="5" t="s">
        <v>113</v>
      </c>
      <c r="C4" s="26" t="s">
        <v>114</v>
      </c>
      <c r="D4" s="27">
        <v>45718.0</v>
      </c>
      <c r="E4" s="27">
        <v>45718.0</v>
      </c>
      <c r="F4" s="25">
        <v>1.0</v>
      </c>
      <c r="G4" s="26" t="s">
        <v>115</v>
      </c>
      <c r="H4" s="26" t="s">
        <v>32</v>
      </c>
      <c r="I4" s="25">
        <v>65.0</v>
      </c>
      <c r="J4" s="25">
        <v>1.0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ht="22.5" customHeight="1">
      <c r="A5" s="25">
        <v>2.0</v>
      </c>
      <c r="B5" s="5" t="s">
        <v>116</v>
      </c>
      <c r="C5" s="26" t="s">
        <v>116</v>
      </c>
      <c r="D5" s="27">
        <v>45693.0</v>
      </c>
      <c r="E5" s="27">
        <v>46022.0</v>
      </c>
      <c r="F5" s="25">
        <v>16.0</v>
      </c>
      <c r="G5" s="26" t="s">
        <v>115</v>
      </c>
      <c r="H5" s="26" t="s">
        <v>32</v>
      </c>
      <c r="I5" s="25">
        <v>166.0</v>
      </c>
      <c r="J5" s="25">
        <v>1.0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ht="22.5" customHeight="1">
      <c r="A6" s="16"/>
      <c r="B6" s="11" t="s">
        <v>16</v>
      </c>
      <c r="C6" s="36"/>
      <c r="D6" s="37"/>
      <c r="E6" s="37"/>
      <c r="F6" s="16">
        <f>SUM(F4:F5)</f>
        <v>17</v>
      </c>
      <c r="G6" s="36"/>
      <c r="H6" s="36"/>
      <c r="I6" s="16">
        <f>SUM(I4:I5)</f>
        <v>231</v>
      </c>
      <c r="J6" s="12">
        <v>1.0</v>
      </c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</row>
    <row r="7">
      <c r="A7" s="1"/>
      <c r="B7" s="1"/>
      <c r="C7" s="1"/>
      <c r="D7" s="1"/>
      <c r="E7" s="1"/>
      <c r="F7" s="1"/>
      <c r="G7" s="1"/>
      <c r="H7" s="1"/>
      <c r="I7" s="1"/>
      <c r="J7" s="1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>
      <c r="A8" s="1"/>
      <c r="B8" s="1"/>
      <c r="C8" s="1"/>
      <c r="D8" s="1"/>
      <c r="E8" s="1"/>
      <c r="F8" s="1"/>
      <c r="G8" s="1"/>
      <c r="H8" s="1"/>
      <c r="I8" s="1"/>
      <c r="J8" s="1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</sheetData>
  <dataValidations>
    <dataValidation type="list" allowBlank="1" sqref="G4:G6">
      <formula1>"General,TACA'M"</formula1>
    </dataValidation>
    <dataValidation type="list" allowBlank="1" sqref="H4:H6">
      <formula1>"Centre,Opció 2"</formula1>
    </dataValidation>
    <dataValidation type="list" allowBlank="1" sqref="C4:C6">
      <formula1>"JUNTES,Comissions,Assemblees Generals,REUNIONS SOCIS"</formula1>
    </dataValidation>
    <dataValidation type="custom" allowBlank="1" showDropDown="1" sqref="D4:E6">
      <formula1>OR(NOT(ISERROR(DATEVALUE(D4))), AND(ISNUMBER(D4), LEFT(CELL("format", D4))="D"))</formula1>
    </dataValidation>
    <dataValidation type="custom" allowBlank="1" showDropDown="1" sqref="I4:J6">
      <formula1>AND(ISNUMBER(I4),(NOT(OR(NOT(ISERROR(DATEVALUE(I4))), AND(ISNUMBER(I4), LEFT(CELL("format", I4))="D")))))</formula1>
    </dataValidation>
    <dataValidation type="list" allowBlank="1" sqref="G4:G6">
      <formula1>"General,TACA'M"</formula1>
    </dataValidation>
    <dataValidation type="list" allowBlank="1" sqref="H4:H6">
      <formula1>"Centre,Opció 2"</formula1>
    </dataValidation>
    <dataValidation allowBlank="1" showDropDown="1" sqref="B4:B6"/>
    <dataValidation type="custom" allowBlank="1" showDropDown="1" sqref="A4:A6 F4:F6">
      <formula1>AND(ISNUMBER(A4),(NOT(OR(NOT(ISERROR(DATEVALUE(A4))), AND(ISNUMBER(A4), LEFT(CELL("format", A4))="D")))))</formula1>
    </dataValidation>
  </dataValidations>
  <drawing r:id="rId1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D5"/>
    <outlinePr summaryBelow="0" summaryRight="0"/>
  </sheetPr>
  <sheetViews>
    <sheetView workbookViewId="0"/>
  </sheetViews>
  <sheetFormatPr customHeight="1" defaultColWidth="12.63" defaultRowHeight="15.75"/>
  <cols>
    <col customWidth="1" min="1" max="1" width="3.63"/>
    <col customWidth="1" min="2" max="2" width="29.5"/>
    <col customWidth="1" min="3" max="3" width="20.13"/>
    <col customWidth="1" min="4" max="5" width="18.0"/>
    <col customWidth="1" min="6" max="6" width="12.38"/>
    <col customWidth="1" min="7" max="7" width="18.75"/>
    <col customWidth="1" min="8" max="8" width="16.63"/>
    <col customWidth="1" min="9" max="9" width="14.63"/>
    <col customWidth="1" min="10" max="10" width="13.13"/>
    <col customWidth="1" min="11" max="11" width="11.13"/>
  </cols>
  <sheetData>
    <row r="1">
      <c r="A1" s="1"/>
      <c r="B1" s="1"/>
      <c r="C1" s="1"/>
      <c r="D1" s="1"/>
      <c r="E1" s="1"/>
      <c r="F1" s="1"/>
      <c r="G1" s="1"/>
      <c r="H1" s="1"/>
      <c r="I1" s="1"/>
      <c r="J1" s="2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>
      <c r="A2" s="17"/>
      <c r="B2" s="17"/>
      <c r="C2" s="17"/>
      <c r="D2" s="17"/>
      <c r="E2" s="17"/>
      <c r="F2" s="17"/>
      <c r="G2" s="17"/>
      <c r="H2" s="17"/>
      <c r="I2" s="81"/>
      <c r="J2" s="23"/>
      <c r="K2" s="17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</row>
    <row r="3" ht="22.5" customHeight="1">
      <c r="A3" s="3" t="s">
        <v>18</v>
      </c>
      <c r="B3" s="3" t="s">
        <v>19</v>
      </c>
      <c r="C3" s="3" t="s">
        <v>20</v>
      </c>
      <c r="D3" s="3" t="s">
        <v>21</v>
      </c>
      <c r="E3" s="3" t="s">
        <v>22</v>
      </c>
      <c r="F3" s="3" t="s">
        <v>23</v>
      </c>
      <c r="G3" s="3" t="s">
        <v>24</v>
      </c>
      <c r="H3" s="3" t="s">
        <v>25</v>
      </c>
      <c r="I3" s="3" t="s">
        <v>26</v>
      </c>
      <c r="J3" s="24" t="s">
        <v>27</v>
      </c>
      <c r="K3" s="3" t="s">
        <v>28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ht="22.5" customHeight="1">
      <c r="A4" s="25">
        <v>1.0</v>
      </c>
      <c r="B4" s="5" t="s">
        <v>117</v>
      </c>
      <c r="C4" s="26" t="s">
        <v>118</v>
      </c>
      <c r="D4" s="27">
        <v>45658.0</v>
      </c>
      <c r="E4" s="27"/>
      <c r="F4" s="25">
        <v>1.0</v>
      </c>
      <c r="G4" s="26" t="s">
        <v>115</v>
      </c>
      <c r="H4" s="26" t="s">
        <v>32</v>
      </c>
      <c r="I4" s="25">
        <v>15.0</v>
      </c>
      <c r="J4" s="47">
        <v>1.0</v>
      </c>
      <c r="K4" s="25">
        <v>1.0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ht="22.5" customHeight="1">
      <c r="A5" s="25">
        <v>2.0</v>
      </c>
      <c r="B5" s="5" t="s">
        <v>119</v>
      </c>
      <c r="C5" s="26" t="s">
        <v>120</v>
      </c>
      <c r="D5" s="27">
        <v>45672.0</v>
      </c>
      <c r="E5" s="27">
        <v>46022.0</v>
      </c>
      <c r="F5" s="25">
        <v>1.0</v>
      </c>
      <c r="G5" s="26" t="s">
        <v>115</v>
      </c>
      <c r="H5" s="26" t="s">
        <v>32</v>
      </c>
      <c r="I5" s="25">
        <v>36.0</v>
      </c>
      <c r="J5" s="47">
        <v>2.0</v>
      </c>
      <c r="K5" s="25">
        <v>1.0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ht="22.5" customHeight="1">
      <c r="A6" s="25">
        <v>3.0</v>
      </c>
      <c r="B6" s="5" t="s">
        <v>121</v>
      </c>
      <c r="C6" s="26" t="s">
        <v>122</v>
      </c>
      <c r="D6" s="27">
        <v>45748.0</v>
      </c>
      <c r="E6" s="27">
        <v>45778.0</v>
      </c>
      <c r="F6" s="25">
        <v>1.0</v>
      </c>
      <c r="G6" s="26" t="s">
        <v>115</v>
      </c>
      <c r="H6" s="26" t="s">
        <v>32</v>
      </c>
      <c r="I6" s="25">
        <v>2.0</v>
      </c>
      <c r="J6" s="47">
        <v>2.0</v>
      </c>
      <c r="K6" s="25">
        <v>1.0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ht="22.5" customHeight="1">
      <c r="A7" s="25">
        <v>4.0</v>
      </c>
      <c r="B7" s="5" t="s">
        <v>123</v>
      </c>
      <c r="C7" s="26" t="s">
        <v>122</v>
      </c>
      <c r="D7" s="27">
        <v>45775.0</v>
      </c>
      <c r="E7" s="27">
        <v>45795.0</v>
      </c>
      <c r="F7" s="25">
        <v>1.0</v>
      </c>
      <c r="G7" s="26" t="s">
        <v>115</v>
      </c>
      <c r="H7" s="26" t="s">
        <v>32</v>
      </c>
      <c r="I7" s="25">
        <v>37.0</v>
      </c>
      <c r="J7" s="47">
        <v>37.0</v>
      </c>
      <c r="K7" s="25">
        <v>1.0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ht="22.5" customHeight="1">
      <c r="A8" s="25">
        <v>5.0</v>
      </c>
      <c r="B8" s="5" t="s">
        <v>124</v>
      </c>
      <c r="C8" s="26" t="s">
        <v>118</v>
      </c>
      <c r="D8" s="27">
        <v>45770.0</v>
      </c>
      <c r="E8" s="27">
        <v>45770.0</v>
      </c>
      <c r="F8" s="25">
        <v>1.0</v>
      </c>
      <c r="G8" s="26" t="s">
        <v>115</v>
      </c>
      <c r="H8" s="26" t="s">
        <v>32</v>
      </c>
      <c r="I8" s="25">
        <v>78.0</v>
      </c>
      <c r="J8" s="47">
        <v>6.0</v>
      </c>
      <c r="K8" s="25">
        <v>1.0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ht="22.5" customHeight="1">
      <c r="A9" s="25">
        <v>6.0</v>
      </c>
      <c r="B9" s="5" t="s">
        <v>125</v>
      </c>
      <c r="C9" s="26" t="s">
        <v>122</v>
      </c>
      <c r="D9" s="27">
        <v>45795.0</v>
      </c>
      <c r="E9" s="27">
        <v>45795.0</v>
      </c>
      <c r="F9" s="25">
        <v>1.0</v>
      </c>
      <c r="G9" s="26" t="s">
        <v>115</v>
      </c>
      <c r="H9" s="26" t="s">
        <v>32</v>
      </c>
      <c r="I9" s="25">
        <v>79.0</v>
      </c>
      <c r="J9" s="47">
        <v>6.0</v>
      </c>
      <c r="K9" s="25">
        <v>1.0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ht="22.5" customHeight="1">
      <c r="A10" s="25">
        <v>7.0</v>
      </c>
      <c r="B10" s="5" t="s">
        <v>126</v>
      </c>
      <c r="C10" s="26" t="s">
        <v>122</v>
      </c>
      <c r="D10" s="27">
        <v>45795.0</v>
      </c>
      <c r="E10" s="27">
        <v>46022.0</v>
      </c>
      <c r="F10" s="25">
        <v>1.0</v>
      </c>
      <c r="G10" s="26" t="s">
        <v>115</v>
      </c>
      <c r="H10" s="26" t="s">
        <v>32</v>
      </c>
      <c r="I10" s="25">
        <v>0.0</v>
      </c>
      <c r="J10" s="47">
        <v>2.0</v>
      </c>
      <c r="K10" s="25">
        <v>1.0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ht="22.5" customHeight="1">
      <c r="A11" s="25">
        <v>8.0</v>
      </c>
      <c r="B11" s="5" t="s">
        <v>127</v>
      </c>
      <c r="C11" s="26" t="s">
        <v>118</v>
      </c>
      <c r="D11" s="27">
        <v>45901.0</v>
      </c>
      <c r="E11" s="27">
        <v>46022.0</v>
      </c>
      <c r="F11" s="25">
        <v>1.0</v>
      </c>
      <c r="G11" s="26" t="s">
        <v>115</v>
      </c>
      <c r="H11" s="26" t="s">
        <v>32</v>
      </c>
      <c r="I11" s="25">
        <v>9.0</v>
      </c>
      <c r="J11" s="47">
        <v>1.0</v>
      </c>
      <c r="K11" s="25">
        <v>1.0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ht="22.5" customHeight="1">
      <c r="A12" s="25">
        <v>9.0</v>
      </c>
      <c r="B12" s="5" t="s">
        <v>128</v>
      </c>
      <c r="C12" s="26" t="s">
        <v>118</v>
      </c>
      <c r="D12" s="27">
        <v>45870.0</v>
      </c>
      <c r="E12" s="27">
        <v>46022.0</v>
      </c>
      <c r="F12" s="25">
        <v>1.0</v>
      </c>
      <c r="G12" s="26" t="s">
        <v>115</v>
      </c>
      <c r="H12" s="26" t="s">
        <v>32</v>
      </c>
      <c r="I12" s="25">
        <v>0.0</v>
      </c>
      <c r="J12" s="47">
        <v>2.0</v>
      </c>
      <c r="K12" s="25">
        <v>1.0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ht="22.5" customHeight="1">
      <c r="A13" s="16"/>
      <c r="B13" s="11" t="s">
        <v>16</v>
      </c>
      <c r="C13" s="36"/>
      <c r="D13" s="37"/>
      <c r="E13" s="37"/>
      <c r="F13" s="12">
        <v>9.0</v>
      </c>
      <c r="G13" s="36"/>
      <c r="H13" s="36"/>
      <c r="I13" s="16">
        <f t="shared" ref="I13:J13" si="1">SUM(I4:I12)</f>
        <v>256</v>
      </c>
      <c r="J13" s="79">
        <f t="shared" si="1"/>
        <v>59</v>
      </c>
      <c r="K13" s="16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</row>
  </sheetData>
  <dataValidations>
    <dataValidation type="list" allowBlank="1" sqref="C4:C13">
      <formula1>"Dades,Recepció,Premsa,REUNIONS SOCIS,SOCIS"</formula1>
    </dataValidation>
    <dataValidation type="custom" allowBlank="1" showDropDown="1" sqref="D4:E13">
      <formula1>OR(NOT(ISERROR(DATEVALUE(D4))), AND(ISNUMBER(D4), LEFT(CELL("format", D4))="D"))</formula1>
    </dataValidation>
    <dataValidation type="custom" allowBlank="1" showDropDown="1" sqref="I4:I13 K4:K13">
      <formula1>AND(ISNUMBER(I4),(NOT(OR(NOT(ISERROR(DATEVALUE(I4))), AND(ISNUMBER(I4), LEFT(CELL("format", I4))="D")))))</formula1>
    </dataValidation>
    <dataValidation type="list" allowBlank="1" sqref="G4:G13">
      <formula1>"General,TACA'M"</formula1>
    </dataValidation>
    <dataValidation type="list" allowBlank="1" sqref="H4:H13">
      <formula1>"Centre,Opció 2"</formula1>
    </dataValidation>
    <dataValidation allowBlank="1" showDropDown="1" sqref="B4:B13"/>
    <dataValidation type="custom" allowBlank="1" showDropDown="1" sqref="A4:A13 F4:F13 J4:J13">
      <formula1>AND(ISNUMBER(A4),(NOT(OR(NOT(ISERROR(DATEVALUE(A4))), AND(ISNUMBER(A4), LEFT(CELL("format", A4))="D")))))</formula1>
    </dataValidation>
  </dataValidations>
  <drawing r:id="rId1"/>
  <tableParts count="1">
    <tablePart r:id="rId3"/>
  </tableParts>
</worksheet>
</file>